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②KARATE\②北海道空手道連盟\②大会\R5\⑦全中選抜予選・TANISAWA\"/>
    </mc:Choice>
  </mc:AlternateContent>
  <bookViews>
    <workbookView xWindow="-120" yWindow="-120" windowWidth="29040" windowHeight="15840" activeTab="3"/>
  </bookViews>
  <sheets>
    <sheet name="申込書" sheetId="5" r:id="rId1"/>
    <sheet name="個人戦申込名簿" sheetId="6" r:id="rId2"/>
    <sheet name="個人戦申込名簿②" sheetId="7" r:id="rId3"/>
    <sheet name="団体戦申込名簿" sheetId="8" r:id="rId4"/>
  </sheets>
  <definedNames>
    <definedName name="_xlnm.Print_Area" localSheetId="1">個人戦申込名簿!$A$1:$V$24</definedName>
    <definedName name="_xlnm.Print_Area" localSheetId="2">個人戦申込名簿②!$A$1:$V$24</definedName>
    <definedName name="_xlnm.Print_Area" localSheetId="3">団体戦申込名簿!$A$1:$R$2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8" l="1"/>
  <c r="A1" i="7" l="1"/>
  <c r="A1" i="6"/>
  <c r="AF16" i="6"/>
  <c r="AF15" i="6"/>
  <c r="AF14" i="6"/>
  <c r="AF13" i="6"/>
  <c r="AF12" i="6"/>
  <c r="AF11" i="6"/>
  <c r="AF10" i="6"/>
  <c r="AF9" i="6"/>
  <c r="AF8" i="6"/>
  <c r="AF7" i="6"/>
  <c r="AF6" i="6"/>
  <c r="AF5" i="6"/>
  <c r="AD16" i="6"/>
  <c r="AH16" i="6" s="1"/>
  <c r="X21" i="5" s="1"/>
  <c r="AD15" i="6"/>
  <c r="AH15" i="6" s="1"/>
  <c r="X20" i="5" s="1"/>
  <c r="AD14" i="6"/>
  <c r="AH14" i="6" s="1"/>
  <c r="X19" i="5" s="1"/>
  <c r="AD13" i="6"/>
  <c r="AH13" i="6" s="1"/>
  <c r="X18" i="5" s="1"/>
  <c r="AD12" i="6"/>
  <c r="AH12" i="6" s="1"/>
  <c r="X17" i="5" s="1"/>
  <c r="AD11" i="6"/>
  <c r="AH11" i="6" s="1"/>
  <c r="X16" i="5" s="1"/>
  <c r="AD10" i="6"/>
  <c r="AH10" i="6" s="1"/>
  <c r="X15" i="5" s="1"/>
  <c r="AD9" i="6"/>
  <c r="AH9" i="6" s="1"/>
  <c r="X14" i="5" s="1"/>
  <c r="AD8" i="6"/>
  <c r="AH8" i="6" s="1"/>
  <c r="X13" i="5" s="1"/>
  <c r="AD7" i="6"/>
  <c r="AH7" i="6" s="1"/>
  <c r="X12" i="5" s="1"/>
  <c r="AD6" i="6"/>
  <c r="AH6" i="6" s="1"/>
  <c r="X11" i="5" s="1"/>
  <c r="AD5" i="6"/>
  <c r="AH5" i="6" s="1"/>
  <c r="X10" i="5" s="1"/>
  <c r="X29" i="5" l="1"/>
  <c r="X28" i="5" l="1"/>
  <c r="X27" i="5"/>
  <c r="X26" i="5"/>
  <c r="N24" i="7" l="1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24" i="6" l="1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</calcChain>
</file>

<file path=xl/sharedStrings.xml><?xml version="1.0" encoding="utf-8"?>
<sst xmlns="http://schemas.openxmlformats.org/spreadsheetml/2006/main" count="97" uniqueCount="87">
  <si>
    <t>×</t>
    <phoneticPr fontId="1"/>
  </si>
  <si>
    <t>参加申込書</t>
    <rPh sb="0" eb="2">
      <t>サンカ</t>
    </rPh>
    <rPh sb="2" eb="5">
      <t>モウシコミショ</t>
    </rPh>
    <phoneticPr fontId="1"/>
  </si>
  <si>
    <t>連絡責任者</t>
    <rPh sb="0" eb="2">
      <t>レンラク</t>
    </rPh>
    <rPh sb="2" eb="5">
      <t>セキニンシャ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</si>
  <si>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</si>
  <si>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</si>
  <si>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種目</t>
    <rPh sb="0" eb="2">
      <t>シュモク</t>
    </rPh>
    <phoneticPr fontId="1"/>
  </si>
  <si>
    <t>参加料</t>
    <rPh sb="0" eb="3">
      <t>サンカリョウ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</si>
  <si>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</si>
  <si>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</si>
  <si>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＝</t>
    <phoneticPr fontId="1"/>
  </si>
  <si>
    <t>申込期間</t>
    <rPh sb="0" eb="2">
      <t>モウシコ</t>
    </rPh>
    <rPh sb="2" eb="4">
      <t>キカン</t>
    </rPh>
    <phoneticPr fontId="1"/>
  </si>
  <si>
    <t>申込メール</t>
    <rPh sb="0" eb="2">
      <t>モウシコ</t>
    </rPh>
    <phoneticPr fontId="1"/>
  </si>
  <si>
    <t>NO</t>
    <phoneticPr fontId="1"/>
  </si>
  <si>
    <t>種目</t>
    <rPh sb="0" eb="2">
      <t>シュモク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</si>
  <si>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</si>
  <si>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</si>
  <si>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第32回北海道Jr空手道選手権大会　兼　TANISAWA　CUP</t>
    <rPh sb="0" eb="1">
      <t>ダイ</t>
    </rPh>
    <rPh sb="3" eb="4">
      <t>カイ</t>
    </rPh>
    <rPh sb="4" eb="7">
      <t>ホッカイドウ</t>
    </rPh>
    <rPh sb="9" eb="12">
      <t>カラテドウ</t>
    </rPh>
    <rPh sb="12" eb="15">
      <t>センシュケン</t>
    </rPh>
    <rPh sb="15" eb="17">
      <t>タイカイ</t>
    </rPh>
    <rPh sb="18" eb="19">
      <t>ケン</t>
    </rPh>
    <phoneticPr fontId="1"/>
  </si>
  <si>
    <t>形競技</t>
    <rPh sb="0" eb="1">
      <t>カタ</t>
    </rPh>
    <rPh sb="1" eb="3">
      <t>キョウギ</t>
    </rPh>
    <phoneticPr fontId="1"/>
  </si>
  <si>
    <t>男子個人</t>
    <rPh sb="0" eb="2">
      <t>ダンシ</t>
    </rPh>
    <rPh sb="2" eb="4">
      <t>コジン</t>
    </rPh>
    <phoneticPr fontId="1"/>
  </si>
  <si>
    <t>参加人数</t>
    <rPh sb="0" eb="2">
      <t>サンカ</t>
    </rPh>
    <rPh sb="2" eb="4">
      <t>ニンズウ</t>
    </rPh>
    <phoneticPr fontId="1"/>
  </si>
  <si>
    <t>出場有無</t>
    <rPh sb="0" eb="2">
      <t>シュツジョウ</t>
    </rPh>
    <rPh sb="2" eb="4">
      <t>ウム</t>
    </rPh>
    <phoneticPr fontId="1"/>
  </si>
  <si>
    <t>登録人数</t>
    <rPh sb="0" eb="2">
      <t>トウロク</t>
    </rPh>
    <rPh sb="2" eb="4">
      <t>ニンズウ</t>
    </rPh>
    <phoneticPr fontId="1"/>
  </si>
  <si>
    <t>女子形</t>
    <rPh sb="0" eb="2">
      <t>ジョシ</t>
    </rPh>
    <rPh sb="2" eb="3">
      <t>カタ</t>
    </rPh>
    <phoneticPr fontId="1"/>
  </si>
  <si>
    <t>男子形</t>
    <rPh sb="0" eb="2">
      <t>ダンシ</t>
    </rPh>
    <rPh sb="2" eb="3">
      <t>カタ</t>
    </rPh>
    <phoneticPr fontId="1"/>
  </si>
  <si>
    <t>女子組手（３人制）</t>
    <rPh sb="0" eb="2">
      <t>ジョシ</t>
    </rPh>
    <rPh sb="2" eb="4">
      <t>クミテ</t>
    </rPh>
    <rPh sb="6" eb="8">
      <t>ニンセイ</t>
    </rPh>
    <phoneticPr fontId="1"/>
  </si>
  <si>
    <t>男子組手（３人制）</t>
    <rPh sb="0" eb="2">
      <t>ダンシ</t>
    </rPh>
    <rPh sb="2" eb="4">
      <t>クミテ</t>
    </rPh>
    <rPh sb="6" eb="8">
      <t>ニンセイ</t>
    </rPh>
    <phoneticPr fontId="1"/>
  </si>
  <si>
    <t>団体種目</t>
    <rPh sb="0" eb="2">
      <t>ダンタイ</t>
    </rPh>
    <rPh sb="2" eb="4">
      <t>シュモク</t>
    </rPh>
    <phoneticPr fontId="1"/>
  </si>
  <si>
    <t>個人種目</t>
    <rPh sb="0" eb="2">
      <t>コジン</t>
    </rPh>
    <rPh sb="2" eb="4">
      <t>シュモク</t>
    </rPh>
    <phoneticPr fontId="1"/>
  </si>
  <si>
    <t>女子－５３ｋｇ</t>
    <rPh sb="0" eb="2">
      <t>ジョシ</t>
    </rPh>
    <phoneticPr fontId="1"/>
  </si>
  <si>
    <t>女子－４８ｋｇ</t>
    <rPh sb="0" eb="2">
      <t>ジョシ</t>
    </rPh>
    <phoneticPr fontId="1"/>
  </si>
  <si>
    <t>女子－５９ｋｇ</t>
    <rPh sb="0" eb="2">
      <t>ジョシ</t>
    </rPh>
    <phoneticPr fontId="1"/>
  </si>
  <si>
    <t>女子－６６ｋｇ</t>
    <rPh sb="0" eb="2">
      <t>ジョシ</t>
    </rPh>
    <phoneticPr fontId="1"/>
  </si>
  <si>
    <t>女子＋６６ｋｇ</t>
    <rPh sb="0" eb="2">
      <t>ジョシ</t>
    </rPh>
    <phoneticPr fontId="1"/>
  </si>
  <si>
    <t>男子－５５ｋｇ</t>
    <rPh sb="0" eb="2">
      <t>ダンシ</t>
    </rPh>
    <phoneticPr fontId="1"/>
  </si>
  <si>
    <t>男子－６１ｋｇ</t>
    <rPh sb="0" eb="2">
      <t>ダンシ</t>
    </rPh>
    <phoneticPr fontId="1"/>
  </si>
  <si>
    <t>男子－６８ｋｇ</t>
    <rPh sb="0" eb="2">
      <t>ダンシ</t>
    </rPh>
    <phoneticPr fontId="1"/>
  </si>
  <si>
    <t>男子－７６ｋｇ</t>
    <rPh sb="0" eb="2">
      <t>ダンシ</t>
    </rPh>
    <phoneticPr fontId="1"/>
  </si>
  <si>
    <t>男子＋７６ｋｇ</t>
    <rPh sb="0" eb="2">
      <t>ダンシ</t>
    </rPh>
    <phoneticPr fontId="1"/>
  </si>
  <si>
    <t>組手競技</t>
    <rPh sb="0" eb="2">
      <t>クミテ</t>
    </rPh>
    <rPh sb="2" eb="4">
      <t>キョウギ</t>
    </rPh>
    <phoneticPr fontId="1"/>
  </si>
  <si>
    <t>masa0925win@yahoo.co.jp</t>
    <phoneticPr fontId="1"/>
  </si>
  <si>
    <t>登録団体名
（所属団体）</t>
    <rPh sb="0" eb="2">
      <t>トウロク</t>
    </rPh>
    <rPh sb="2" eb="4">
      <t>ダンタイ</t>
    </rPh>
    <rPh sb="4" eb="5">
      <t>ナ</t>
    </rPh>
    <rPh sb="7" eb="9">
      <t>ショゾク</t>
    </rPh>
    <rPh sb="9" eb="11">
      <t>ダンタイ</t>
    </rPh>
    <phoneticPr fontId="1"/>
  </si>
  <si>
    <t>個人戦１種目</t>
    <rPh sb="0" eb="3">
      <t>コジンセン</t>
    </rPh>
    <rPh sb="4" eb="6">
      <t>シュモク</t>
    </rPh>
    <phoneticPr fontId="1"/>
  </si>
  <si>
    <t>個人戦２種目</t>
    <rPh sb="0" eb="3">
      <t>コジンセン</t>
    </rPh>
    <rPh sb="4" eb="6">
      <t>シュモク</t>
    </rPh>
    <phoneticPr fontId="1"/>
  </si>
  <si>
    <t>団体戦１種目</t>
    <rPh sb="0" eb="3">
      <t>ダンタイセン</t>
    </rPh>
    <rPh sb="4" eb="6">
      <t>シュモク</t>
    </rPh>
    <phoneticPr fontId="1"/>
  </si>
  <si>
    <t>チーム</t>
    <phoneticPr fontId="1"/>
  </si>
  <si>
    <t>合計</t>
    <rPh sb="0" eb="2">
      <t>ゴウケイ</t>
    </rPh>
    <phoneticPr fontId="1"/>
  </si>
  <si>
    <t>男子個人形</t>
    <rPh sb="0" eb="2">
      <t>ダンシ</t>
    </rPh>
    <rPh sb="2" eb="4">
      <t>コジン</t>
    </rPh>
    <rPh sb="4" eb="5">
      <t>カタ</t>
    </rPh>
    <phoneticPr fontId="1"/>
  </si>
  <si>
    <t>女子個人形</t>
    <rPh sb="0" eb="2">
      <t>ジョシ</t>
    </rPh>
    <rPh sb="2" eb="4">
      <t>コジン</t>
    </rPh>
    <rPh sb="4" eb="5">
      <t>カタ</t>
    </rPh>
    <phoneticPr fontId="1"/>
  </si>
  <si>
    <t>男子-55kg</t>
    <rPh sb="0" eb="2">
      <t>ダンシ</t>
    </rPh>
    <phoneticPr fontId="1"/>
  </si>
  <si>
    <t>男子-61kg</t>
    <rPh sb="0" eb="2">
      <t>ダンシ</t>
    </rPh>
    <phoneticPr fontId="1"/>
  </si>
  <si>
    <t>男子-68kg</t>
    <rPh sb="0" eb="2">
      <t>ダンシ</t>
    </rPh>
    <phoneticPr fontId="1"/>
  </si>
  <si>
    <t>男子-76kg</t>
    <rPh sb="0" eb="2">
      <t>ダンシ</t>
    </rPh>
    <phoneticPr fontId="1"/>
  </si>
  <si>
    <t>男子+76kg</t>
    <rPh sb="0" eb="2">
      <t>ダンシ</t>
    </rPh>
    <phoneticPr fontId="1"/>
  </si>
  <si>
    <t>女子-48kg</t>
    <rPh sb="0" eb="2">
      <t>ジョシ</t>
    </rPh>
    <phoneticPr fontId="1"/>
  </si>
  <si>
    <t>女子-53kg</t>
    <rPh sb="0" eb="2">
      <t>ジョシ</t>
    </rPh>
    <phoneticPr fontId="1"/>
  </si>
  <si>
    <t>女子-59kg</t>
    <rPh sb="0" eb="2">
      <t>ジョシ</t>
    </rPh>
    <phoneticPr fontId="1"/>
  </si>
  <si>
    <t>女子-66kg</t>
    <rPh sb="0" eb="2">
      <t>ジョシ</t>
    </rPh>
    <phoneticPr fontId="1"/>
  </si>
  <si>
    <t>女子+66kg</t>
    <rPh sb="0" eb="2">
      <t>ジョシ</t>
    </rPh>
    <phoneticPr fontId="1"/>
  </si>
  <si>
    <t>参加人数</t>
    <rPh sb="0" eb="2">
      <t>サンカ</t>
    </rPh>
    <rPh sb="2" eb="4">
      <t>ニンズウ</t>
    </rPh>
    <phoneticPr fontId="1"/>
  </si>
  <si>
    <t>小計</t>
    <rPh sb="0" eb="2">
      <t>ショウケイ</t>
    </rPh>
    <phoneticPr fontId="1"/>
  </si>
  <si>
    <t>シート①</t>
    <phoneticPr fontId="1"/>
  </si>
  <si>
    <t>シート②</t>
    <phoneticPr fontId="1"/>
  </si>
  <si>
    <t>学年</t>
    <rPh sb="0" eb="2">
      <t>ガクネン</t>
    </rPh>
    <phoneticPr fontId="1"/>
  </si>
  <si>
    <t>参加者名簿（個人戦）</t>
    <rPh sb="0" eb="3">
      <t>サンカシャ</t>
    </rPh>
    <rPh sb="3" eb="5">
      <t>メイボ</t>
    </rPh>
    <rPh sb="6" eb="9">
      <t>コジンセン</t>
    </rPh>
    <phoneticPr fontId="1"/>
  </si>
  <si>
    <t>参加者名簿（個人戦）NO2</t>
    <rPh sb="0" eb="3">
      <t>サンカシャ</t>
    </rPh>
    <rPh sb="3" eb="5">
      <t>メイボ</t>
    </rPh>
    <rPh sb="6" eb="9">
      <t>コジンセン</t>
    </rPh>
    <phoneticPr fontId="1"/>
  </si>
  <si>
    <t>女子個人</t>
    <rPh sb="0" eb="2">
      <t>ジョシ</t>
    </rPh>
    <rPh sb="2" eb="4">
      <t>コジン</t>
    </rPh>
    <phoneticPr fontId="1"/>
  </si>
  <si>
    <t>男子組手（５人制）</t>
    <rPh sb="0" eb="2">
      <t>ダンシ</t>
    </rPh>
    <rPh sb="2" eb="4">
      <t>クミテ</t>
    </rPh>
    <rPh sb="6" eb="8">
      <t>ニンセイ</t>
    </rPh>
    <phoneticPr fontId="1"/>
  </si>
  <si>
    <t>女子組手（５人制）</t>
    <rPh sb="0" eb="2">
      <t>ジョシ</t>
    </rPh>
    <rPh sb="2" eb="4">
      <t>クミテ</t>
    </rPh>
    <rPh sb="6" eb="8">
      <t>ニンセイ</t>
    </rPh>
    <phoneticPr fontId="1"/>
  </si>
  <si>
    <t>印</t>
    <rPh sb="0" eb="1">
      <t>シルシ</t>
    </rPh>
    <phoneticPr fontId="1"/>
  </si>
  <si>
    <t>所属長</t>
    <rPh sb="0" eb="3">
      <t>ショゾクチョウ</t>
    </rPh>
    <phoneticPr fontId="1"/>
  </si>
  <si>
    <t>連絡先</t>
    <rPh sb="0" eb="2">
      <t>レンラク</t>
    </rPh>
    <rPh sb="2" eb="3">
      <t>サキ</t>
    </rPh>
    <phoneticPr fontId="1"/>
  </si>
  <si>
    <t>令和５年９月１５日（金）～２２日（金）の期間中に振込願います。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rPh sb="15" eb="16">
      <t>ニチ</t>
    </rPh>
    <rPh sb="17" eb="18">
      <t>キン</t>
    </rPh>
    <rPh sb="20" eb="23">
      <t>キカンチュウ</t>
    </rPh>
    <rPh sb="24" eb="26">
      <t>フリコミ</t>
    </rPh>
    <rPh sb="26" eb="27">
      <t>ネガ</t>
    </rPh>
    <phoneticPr fontId="1"/>
  </si>
  <si>
    <t>令和</t>
    <rPh sb="0" eb="2">
      <t>レイワ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</si>
  <si>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</si>
  <si>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</si>
  <si>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</si>
  <si>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網掛けのみ入力ください</t>
    <rPh sb="0" eb="2">
      <t>アミカ</t>
    </rPh>
    <rPh sb="5" eb="7">
      <t>ニュウリョク</t>
    </rPh>
    <phoneticPr fontId="1"/>
  </si>
  <si>
    <t>送付先</t>
    <rPh sb="0" eb="3">
      <t>ソウフサキ</t>
    </rPh>
    <phoneticPr fontId="1"/>
  </si>
  <si>
    <t>〒062-0905　札幌市豊平区豊平5条11丁目　北海道立総合体育センター　北海道空手道連盟事務局</t>
    <rPh sb="10" eb="13">
      <t>サッポロシ</t>
    </rPh>
    <rPh sb="13" eb="16">
      <t>トヨヒラク</t>
    </rPh>
    <rPh sb="16" eb="18">
      <t>トヨヒラ</t>
    </rPh>
    <rPh sb="19" eb="20">
      <t>ジョウ</t>
    </rPh>
    <rPh sb="22" eb="24">
      <t>チョウメ</t>
    </rPh>
    <rPh sb="25" eb="28">
      <t>ホッカイドウ</t>
    </rPh>
    <rPh sb="28" eb="29">
      <t>リツ</t>
    </rPh>
    <rPh sb="29" eb="31">
      <t>ソウゴウ</t>
    </rPh>
    <rPh sb="31" eb="33">
      <t>タイイク</t>
    </rPh>
    <rPh sb="38" eb="41">
      <t>ホッカイドウ</t>
    </rPh>
    <rPh sb="41" eb="44">
      <t>カラテドウ</t>
    </rPh>
    <rPh sb="44" eb="46">
      <t>レンメイ</t>
    </rPh>
    <rPh sb="46" eb="49">
      <t>ジムキョク</t>
    </rPh>
    <phoneticPr fontId="1"/>
  </si>
  <si>
    <t>団体戦名簿</t>
    <rPh sb="0" eb="3">
      <t>ダンタイセン</t>
    </rPh>
    <rPh sb="3" eb="5">
      <t>メイボ</t>
    </rPh>
    <phoneticPr fontId="1"/>
  </si>
  <si>
    <t>○男子団体形（登録６名以内）</t>
    <rPh sb="1" eb="3">
      <t>ダンシ</t>
    </rPh>
    <rPh sb="3" eb="5">
      <t>ダンタイ</t>
    </rPh>
    <rPh sb="5" eb="6">
      <t>カタ</t>
    </rPh>
    <rPh sb="7" eb="9">
      <t>トウロク</t>
    </rPh>
    <rPh sb="10" eb="11">
      <t>メイ</t>
    </rPh>
    <rPh sb="11" eb="13">
      <t>イナイ</t>
    </rPh>
    <phoneticPr fontId="1"/>
  </si>
  <si>
    <t>○女子団体形（登録６名以内）</t>
    <rPh sb="1" eb="2">
      <t>オンナ</t>
    </rPh>
    <rPh sb="2" eb="3">
      <t>コ</t>
    </rPh>
    <rPh sb="3" eb="5">
      <t>ダンタイ</t>
    </rPh>
    <rPh sb="5" eb="6">
      <t>カタ</t>
    </rPh>
    <rPh sb="7" eb="9">
      <t>トウロク</t>
    </rPh>
    <rPh sb="10" eb="11">
      <t>メイ</t>
    </rPh>
    <rPh sb="11" eb="13">
      <t>イナイ</t>
    </rPh>
    <phoneticPr fontId="1"/>
  </si>
  <si>
    <t>○男子団体組手３人制（登録４名以内）</t>
    <rPh sb="1" eb="3">
      <t>ダンシ</t>
    </rPh>
    <rPh sb="3" eb="5">
      <t>ダンタイ</t>
    </rPh>
    <rPh sb="5" eb="7">
      <t>クミテ</t>
    </rPh>
    <rPh sb="8" eb="10">
      <t>ニンセイ</t>
    </rPh>
    <rPh sb="11" eb="13">
      <t>トウロク</t>
    </rPh>
    <rPh sb="14" eb="15">
      <t>メイ</t>
    </rPh>
    <rPh sb="15" eb="17">
      <t>イナイ</t>
    </rPh>
    <phoneticPr fontId="1"/>
  </si>
  <si>
    <t>○女子団体組手３人制（登録４名以内）</t>
    <rPh sb="1" eb="3">
      <t>ジョシ</t>
    </rPh>
    <rPh sb="3" eb="5">
      <t>ダンタイ</t>
    </rPh>
    <rPh sb="5" eb="7">
      <t>クミテ</t>
    </rPh>
    <rPh sb="8" eb="10">
      <t>ニンセイ</t>
    </rPh>
    <rPh sb="11" eb="13">
      <t>トウロク</t>
    </rPh>
    <rPh sb="14" eb="15">
      <t>メイ</t>
    </rPh>
    <rPh sb="15" eb="17">
      <t>イナイ</t>
    </rPh>
    <phoneticPr fontId="1"/>
  </si>
  <si>
    <t>○男子団体組手（登録８名以内）</t>
    <rPh sb="1" eb="3">
      <t>ダンシ</t>
    </rPh>
    <rPh sb="3" eb="5">
      <t>ダンタイ</t>
    </rPh>
    <rPh sb="5" eb="7">
      <t>クミテ</t>
    </rPh>
    <rPh sb="8" eb="10">
      <t>トウロク</t>
    </rPh>
    <rPh sb="11" eb="12">
      <t>メイ</t>
    </rPh>
    <rPh sb="12" eb="14">
      <t>イナイ</t>
    </rPh>
    <phoneticPr fontId="1"/>
  </si>
  <si>
    <t>○女子団体組手（登録８名以内）</t>
    <rPh sb="1" eb="3">
      <t>ジョシ</t>
    </rPh>
    <rPh sb="3" eb="5">
      <t>ダンタイ</t>
    </rPh>
    <rPh sb="5" eb="7">
      <t>クミテ</t>
    </rPh>
    <rPh sb="8" eb="10">
      <t>トウロク</t>
    </rPh>
    <rPh sb="11" eb="12">
      <t>メイ</t>
    </rPh>
    <rPh sb="12" eb="14">
      <t>イナイ</t>
    </rPh>
    <phoneticPr fontId="1"/>
  </si>
  <si>
    <t>令和５年９月１５日（金）～２２日（金）　※この期間以外は受け付けない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rPh sb="15" eb="16">
      <t>ニチ</t>
    </rPh>
    <rPh sb="17" eb="18">
      <t>キン</t>
    </rPh>
    <rPh sb="23" eb="25">
      <t>キカン</t>
    </rPh>
    <rPh sb="25" eb="27">
      <t>イガイ</t>
    </rPh>
    <rPh sb="28" eb="29">
      <t>ウ</t>
    </rPh>
    <rPh sb="30" eb="31">
      <t>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</si>
</sst>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theme="1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3"/>
      <color rgb="FFFF0000"/>
      <name val="游ゴシック"/>
      <family val="3"/>
      <charset val="128"/>
      <scheme val="minor"/>
    </font>
    <font>
      <sz val="9"/>
      <color theme="10"/>
      <name val="游ゴシック"/>
      <family val="2"/>
      <charset val="128"/>
      <scheme val="minor"/>
    </font>
    <font>
      <b/>
      <sz val="7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double">
        <color auto="1"/>
      </right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6" fillId="0" borderId="51" xfId="0" applyFont="1" applyBorder="1" applyAlignment="1">
      <alignment horizontal="center" vertical="center"/>
    </xf>
    <xf numFmtId="0" fontId="16" fillId="2" borderId="52" xfId="0" applyFont="1" applyFill="1" applyBorder="1" applyAlignment="1">
      <alignment horizontal="center" vertical="center"/>
    </xf>
    <xf numFmtId="0" fontId="16" fillId="2" borderId="53" xfId="0" applyFont="1" applyFill="1" applyBorder="1" applyAlignment="1">
      <alignment horizontal="center" vertical="center"/>
    </xf>
    <xf numFmtId="0" fontId="16" fillId="2" borderId="54" xfId="0" applyFont="1" applyFill="1" applyBorder="1" applyAlignment="1">
      <alignment horizontal="center" vertical="center"/>
    </xf>
    <xf numFmtId="0" fontId="16" fillId="2" borderId="55" xfId="0" applyFont="1" applyFill="1" applyBorder="1" applyAlignment="1">
      <alignment horizontal="center" vertical="center"/>
    </xf>
    <xf numFmtId="0" fontId="16" fillId="2" borderId="56" xfId="0" applyFont="1" applyFill="1" applyBorder="1" applyAlignment="1">
      <alignment horizontal="center" vertical="center"/>
    </xf>
    <xf numFmtId="0" fontId="16" fillId="2" borderId="5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1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2" fillId="0" borderId="0" xfId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8" fillId="0" borderId="33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38" xfId="0" applyFont="1" applyBorder="1" applyAlignment="1" applyProtection="1">
      <alignment horizontal="center" vertical="center" wrapText="1"/>
    </xf>
    <xf numFmtId="0" fontId="8" fillId="0" borderId="39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43" xfId="0" applyFont="1" applyFill="1" applyBorder="1" applyAlignment="1">
      <alignment horizontal="center" vertical="center" shrinkToFit="1"/>
    </xf>
    <xf numFmtId="0" fontId="13" fillId="0" borderId="44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45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47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28</xdr:row>
      <xdr:rowOff>38100</xdr:rowOff>
    </xdr:from>
    <xdr:to>
      <xdr:col>15</xdr:col>
      <xdr:colOff>180976</xdr:colOff>
      <xdr:row>31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4775" y="9105900"/>
          <a:ext cx="3648076" cy="904875"/>
        </a:xfrm>
        <a:prstGeom prst="roundRect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chemeClr val="tx1">
                  <a:lumMod val="95000"/>
                  <a:lumOff val="5000"/>
                </a:schemeClr>
              </a:solidFill>
            </a:rPr>
            <a:t>参加料入金先</a:t>
          </a:r>
          <a:endParaRPr kumimoji="1" lang="en-US" altLang="ja-JP" sz="11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l"/>
          <a:r>
            <a:rPr kumimoji="1" lang="ja-JP" altLang="en-US" sz="1100" b="1">
              <a:solidFill>
                <a:schemeClr val="tx1">
                  <a:lumMod val="95000"/>
                  <a:lumOff val="5000"/>
                </a:schemeClr>
              </a:solidFill>
            </a:rPr>
            <a:t>銀行名　北洋銀行　豊平支店　普通１３１６１９８</a:t>
          </a:r>
          <a:endParaRPr kumimoji="1" lang="en-US" altLang="ja-JP" sz="11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l"/>
          <a:r>
            <a:rPr kumimoji="1" lang="ja-JP" altLang="en-US" sz="1100" b="1">
              <a:solidFill>
                <a:schemeClr val="tx1">
                  <a:lumMod val="95000"/>
                  <a:lumOff val="5000"/>
                </a:schemeClr>
              </a:solidFill>
            </a:rPr>
            <a:t>名　義　北海道空手道連盟</a:t>
          </a:r>
          <a:endParaRPr kumimoji="1" lang="en-US" altLang="ja-JP" sz="110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85725</xdr:colOff>
      <xdr:row>1</xdr:row>
      <xdr:rowOff>323849</xdr:rowOff>
    </xdr:from>
    <xdr:to>
      <xdr:col>23</xdr:col>
      <xdr:colOff>104775</xdr:colOff>
      <xdr:row>3</xdr:row>
      <xdr:rowOff>28574</xdr:rowOff>
    </xdr:to>
    <xdr:sp macro="" textlink="">
      <xdr:nvSpPr>
        <xdr:cNvPr id="2" name="四角形吹き出し 1"/>
        <xdr:cNvSpPr/>
      </xdr:nvSpPr>
      <xdr:spPr>
        <a:xfrm>
          <a:off x="5086350" y="695324"/>
          <a:ext cx="495300" cy="314325"/>
        </a:xfrm>
        <a:prstGeom prst="wedgeRectCallout">
          <a:avLst>
            <a:gd name="adj1" fmla="val -10985"/>
            <a:gd name="adj2" fmla="val 96591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氏名</a:t>
          </a:r>
        </a:p>
      </xdr:txBody>
    </xdr:sp>
    <xdr:clientData/>
  </xdr:twoCellAnchor>
  <xdr:twoCellAnchor>
    <xdr:from>
      <xdr:col>27</xdr:col>
      <xdr:colOff>180975</xdr:colOff>
      <xdr:row>1</xdr:row>
      <xdr:rowOff>342900</xdr:rowOff>
    </xdr:from>
    <xdr:to>
      <xdr:col>29</xdr:col>
      <xdr:colOff>200025</xdr:colOff>
      <xdr:row>3</xdr:row>
      <xdr:rowOff>38100</xdr:rowOff>
    </xdr:to>
    <xdr:sp macro="" textlink="">
      <xdr:nvSpPr>
        <xdr:cNvPr id="3" name="四角形吹き出し 2"/>
        <xdr:cNvSpPr/>
      </xdr:nvSpPr>
      <xdr:spPr>
        <a:xfrm>
          <a:off x="6610350" y="714375"/>
          <a:ext cx="495300" cy="304800"/>
        </a:xfrm>
        <a:prstGeom prst="wedgeRectCallout">
          <a:avLst>
            <a:gd name="adj1" fmla="val -10985"/>
            <a:gd name="adj2" fmla="val 96591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学年</a:t>
          </a:r>
        </a:p>
      </xdr:txBody>
    </xdr:sp>
    <xdr:clientData/>
  </xdr:twoCellAnchor>
  <xdr:twoCellAnchor>
    <xdr:from>
      <xdr:col>20</xdr:col>
      <xdr:colOff>219075</xdr:colOff>
      <xdr:row>18</xdr:row>
      <xdr:rowOff>104775</xdr:rowOff>
    </xdr:from>
    <xdr:to>
      <xdr:col>31</xdr:col>
      <xdr:colOff>66675</xdr:colOff>
      <xdr:row>22</xdr:row>
      <xdr:rowOff>57151</xdr:rowOff>
    </xdr:to>
    <xdr:sp macro="" textlink="">
      <xdr:nvSpPr>
        <xdr:cNvPr id="4" name="角丸四角形 3"/>
        <xdr:cNvSpPr/>
      </xdr:nvSpPr>
      <xdr:spPr>
        <a:xfrm>
          <a:off x="4981575" y="4657725"/>
          <a:ext cx="2466975" cy="904876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</a:rPr>
            <a:t>団体組手は、３人制は２名で、５人制は３名いれば、エントリーできる。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sa0925win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6"/>
  <sheetViews>
    <sheetView topLeftCell="A13" workbookViewId="0">
      <selection activeCell="AI26" sqref="AI26"/>
    </sheetView>
  </sheetViews>
  <sheetFormatPr defaultRowHeight="18.75" x14ac:dyDescent="0.4"/>
  <cols>
    <col min="1" max="33" width="3.125" customWidth="1"/>
  </cols>
  <sheetData>
    <row r="1" spans="1:30" ht="29.25" customHeight="1" x14ac:dyDescent="0.4">
      <c r="A1" s="92" t="s">
        <v>16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</row>
    <row r="2" spans="1:30" ht="29.25" customHeight="1" x14ac:dyDescent="0.4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</row>
    <row r="3" spans="1:30" ht="18.75" customHeight="1" thickBot="1" x14ac:dyDescent="0.4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8" t="s">
        <v>72</v>
      </c>
      <c r="P3" s="18"/>
      <c r="Q3" s="18"/>
      <c r="R3" s="18"/>
      <c r="S3" s="18" t="s">
        <v>75</v>
      </c>
      <c r="T3" s="18"/>
      <c r="U3" s="18"/>
      <c r="V3" s="18"/>
      <c r="W3" s="18" t="s">
        <v>74</v>
      </c>
      <c r="X3" s="18"/>
      <c r="Y3" s="18"/>
      <c r="Z3" s="18"/>
      <c r="AA3" s="18" t="s">
        <v>73</v>
      </c>
      <c r="AB3" s="18"/>
    </row>
    <row r="4" spans="1:30" ht="29.25" customHeight="1" thickTop="1" x14ac:dyDescent="0.4">
      <c r="A4" s="93" t="s">
        <v>40</v>
      </c>
      <c r="B4" s="94"/>
      <c r="C4" s="94"/>
      <c r="D4" s="95"/>
      <c r="E4" s="102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4"/>
    </row>
    <row r="5" spans="1:30" ht="29.25" customHeight="1" x14ac:dyDescent="0.4">
      <c r="A5" s="82" t="s">
        <v>70</v>
      </c>
      <c r="B5" s="83"/>
      <c r="C5" s="83"/>
      <c r="D5" s="84"/>
      <c r="E5" s="96" t="s">
        <v>4</v>
      </c>
      <c r="F5" s="91"/>
      <c r="G5" s="91"/>
      <c r="H5" s="97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9"/>
    </row>
    <row r="6" spans="1:30" ht="29.25" customHeight="1" x14ac:dyDescent="0.4">
      <c r="A6" s="82"/>
      <c r="B6" s="83"/>
      <c r="C6" s="83"/>
      <c r="D6" s="84"/>
      <c r="E6" s="90" t="s">
        <v>69</v>
      </c>
      <c r="F6" s="91"/>
      <c r="G6" s="91"/>
      <c r="H6" s="97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 t="s">
        <v>68</v>
      </c>
      <c r="AA6" s="98"/>
      <c r="AB6" s="99"/>
    </row>
    <row r="7" spans="1:30" ht="29.25" customHeight="1" thickBot="1" x14ac:dyDescent="0.45">
      <c r="A7" s="85"/>
      <c r="B7" s="86"/>
      <c r="C7" s="86"/>
      <c r="D7" s="87"/>
      <c r="E7" s="88" t="s">
        <v>2</v>
      </c>
      <c r="F7" s="89"/>
      <c r="G7" s="8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1"/>
    </row>
    <row r="8" spans="1:30" ht="24.75" customHeight="1" thickTop="1" thickBot="1" x14ac:dyDescent="0.45"/>
    <row r="9" spans="1:30" ht="24.75" customHeight="1" thickTop="1" thickBot="1" x14ac:dyDescent="0.45">
      <c r="A9" s="71" t="s">
        <v>26</v>
      </c>
      <c r="B9" s="72"/>
      <c r="C9" s="72"/>
      <c r="D9" s="72"/>
      <c r="E9" s="72"/>
      <c r="F9" s="73"/>
      <c r="G9" s="80" t="s">
        <v>20</v>
      </c>
      <c r="H9" s="72"/>
      <c r="I9" s="72"/>
      <c r="J9" s="72"/>
      <c r="K9" s="72" t="s">
        <v>21</v>
      </c>
      <c r="L9" s="72"/>
      <c r="M9" s="72"/>
      <c r="N9" s="81"/>
      <c r="P9" s="71" t="s">
        <v>27</v>
      </c>
      <c r="Q9" s="72"/>
      <c r="R9" s="72"/>
      <c r="S9" s="72"/>
      <c r="T9" s="72"/>
      <c r="U9" s="72"/>
      <c r="V9" s="72"/>
      <c r="W9" s="73"/>
      <c r="X9" s="80" t="s">
        <v>19</v>
      </c>
      <c r="Y9" s="72"/>
      <c r="Z9" s="72"/>
      <c r="AA9" s="81"/>
      <c r="AB9" s="14"/>
      <c r="AC9" s="14"/>
      <c r="AD9" s="14"/>
    </row>
    <row r="10" spans="1:30" ht="24.75" customHeight="1" thickTop="1" x14ac:dyDescent="0.4">
      <c r="A10" s="60" t="s">
        <v>23</v>
      </c>
      <c r="B10" s="54"/>
      <c r="C10" s="54"/>
      <c r="D10" s="54"/>
      <c r="E10" s="54"/>
      <c r="F10" s="61"/>
      <c r="G10" s="78"/>
      <c r="H10" s="79"/>
      <c r="I10" s="79"/>
      <c r="J10" s="79"/>
      <c r="K10" s="54"/>
      <c r="L10" s="54"/>
      <c r="M10" s="54"/>
      <c r="N10" s="59"/>
      <c r="P10" s="67" t="s">
        <v>17</v>
      </c>
      <c r="Q10" s="68"/>
      <c r="R10" s="54" t="s">
        <v>18</v>
      </c>
      <c r="S10" s="54"/>
      <c r="T10" s="54"/>
      <c r="U10" s="54"/>
      <c r="V10" s="54"/>
      <c r="W10" s="61"/>
      <c r="X10" s="58">
        <f>個人戦申込名簿!AH5</f>
        <v>0</v>
      </c>
      <c r="Y10" s="54"/>
      <c r="Z10" s="54"/>
      <c r="AA10" s="59"/>
      <c r="AB10" s="14"/>
      <c r="AC10" s="14"/>
      <c r="AD10" s="14"/>
    </row>
    <row r="11" spans="1:30" ht="24.75" customHeight="1" thickBot="1" x14ac:dyDescent="0.45">
      <c r="A11" s="64" t="s">
        <v>22</v>
      </c>
      <c r="B11" s="65"/>
      <c r="C11" s="65"/>
      <c r="D11" s="65"/>
      <c r="E11" s="65"/>
      <c r="F11" s="66"/>
      <c r="G11" s="27"/>
      <c r="H11" s="28"/>
      <c r="I11" s="28"/>
      <c r="J11" s="28"/>
      <c r="K11" s="65"/>
      <c r="L11" s="65"/>
      <c r="M11" s="65"/>
      <c r="N11" s="77"/>
      <c r="P11" s="69"/>
      <c r="Q11" s="70"/>
      <c r="R11" s="65" t="s">
        <v>65</v>
      </c>
      <c r="S11" s="65"/>
      <c r="T11" s="65"/>
      <c r="U11" s="65"/>
      <c r="V11" s="65"/>
      <c r="W11" s="66"/>
      <c r="X11" s="76">
        <f>個人戦申込名簿!AH6</f>
        <v>0</v>
      </c>
      <c r="Y11" s="65"/>
      <c r="Z11" s="65"/>
      <c r="AA11" s="77"/>
      <c r="AB11" s="14"/>
      <c r="AC11" s="14"/>
      <c r="AD11" s="14"/>
    </row>
    <row r="12" spans="1:30" ht="24.75" customHeight="1" thickTop="1" x14ac:dyDescent="0.4">
      <c r="A12" s="74" t="s">
        <v>25</v>
      </c>
      <c r="B12" s="50"/>
      <c r="C12" s="50"/>
      <c r="D12" s="50"/>
      <c r="E12" s="50"/>
      <c r="F12" s="51"/>
      <c r="G12" s="58"/>
      <c r="H12" s="54"/>
      <c r="I12" s="54"/>
      <c r="J12" s="54"/>
      <c r="K12" s="50"/>
      <c r="L12" s="50"/>
      <c r="M12" s="50"/>
      <c r="N12" s="53"/>
      <c r="P12" s="43" t="s">
        <v>38</v>
      </c>
      <c r="Q12" s="44"/>
      <c r="R12" s="50" t="s">
        <v>33</v>
      </c>
      <c r="S12" s="50"/>
      <c r="T12" s="50"/>
      <c r="U12" s="50"/>
      <c r="V12" s="50"/>
      <c r="W12" s="51"/>
      <c r="X12" s="52">
        <f>個人戦申込名簿!AH7</f>
        <v>0</v>
      </c>
      <c r="Y12" s="50"/>
      <c r="Z12" s="50"/>
      <c r="AA12" s="53"/>
      <c r="AB12" s="14"/>
      <c r="AC12" s="14"/>
      <c r="AD12" s="14"/>
    </row>
    <row r="13" spans="1:30" ht="24.75" customHeight="1" thickBot="1" x14ac:dyDescent="0.45">
      <c r="A13" s="75" t="s">
        <v>24</v>
      </c>
      <c r="B13" s="39"/>
      <c r="C13" s="39"/>
      <c r="D13" s="39"/>
      <c r="E13" s="39"/>
      <c r="F13" s="40"/>
      <c r="G13" s="52"/>
      <c r="H13" s="50"/>
      <c r="I13" s="50"/>
      <c r="J13" s="50"/>
      <c r="K13" s="39"/>
      <c r="L13" s="39"/>
      <c r="M13" s="39"/>
      <c r="N13" s="42"/>
      <c r="P13" s="45"/>
      <c r="Q13" s="46"/>
      <c r="R13" s="28" t="s">
        <v>34</v>
      </c>
      <c r="S13" s="28"/>
      <c r="T13" s="28"/>
      <c r="U13" s="28"/>
      <c r="V13" s="28"/>
      <c r="W13" s="49"/>
      <c r="X13" s="41">
        <f>個人戦申込名簿!AH8</f>
        <v>0</v>
      </c>
      <c r="Y13" s="39"/>
      <c r="Z13" s="39"/>
      <c r="AA13" s="42"/>
      <c r="AB13" s="14"/>
      <c r="AC13" s="14"/>
      <c r="AD13" s="14"/>
    </row>
    <row r="14" spans="1:30" ht="24.75" customHeight="1" thickTop="1" x14ac:dyDescent="0.4">
      <c r="A14" s="60" t="s">
        <v>66</v>
      </c>
      <c r="B14" s="54"/>
      <c r="C14" s="54"/>
      <c r="D14" s="54"/>
      <c r="E14" s="54"/>
      <c r="F14" s="61"/>
      <c r="G14" s="78"/>
      <c r="H14" s="79"/>
      <c r="I14" s="79"/>
      <c r="J14" s="79"/>
      <c r="K14" s="54"/>
      <c r="L14" s="54"/>
      <c r="M14" s="54"/>
      <c r="N14" s="59"/>
      <c r="P14" s="45"/>
      <c r="Q14" s="46"/>
      <c r="R14" s="28" t="s">
        <v>35</v>
      </c>
      <c r="S14" s="28"/>
      <c r="T14" s="28"/>
      <c r="U14" s="28"/>
      <c r="V14" s="28"/>
      <c r="W14" s="49"/>
      <c r="X14" s="27">
        <f>個人戦申込名簿!AH9</f>
        <v>0</v>
      </c>
      <c r="Y14" s="28"/>
      <c r="Z14" s="28"/>
      <c r="AA14" s="29"/>
      <c r="AB14" s="14"/>
      <c r="AC14" s="14"/>
      <c r="AD14" s="14"/>
    </row>
    <row r="15" spans="1:30" ht="24.75" customHeight="1" thickBot="1" x14ac:dyDescent="0.45">
      <c r="A15" s="62" t="s">
        <v>67</v>
      </c>
      <c r="B15" s="31"/>
      <c r="C15" s="31"/>
      <c r="D15" s="31"/>
      <c r="E15" s="31"/>
      <c r="F15" s="63"/>
      <c r="G15" s="30"/>
      <c r="H15" s="31"/>
      <c r="I15" s="31"/>
      <c r="J15" s="31"/>
      <c r="K15" s="31"/>
      <c r="L15" s="31"/>
      <c r="M15" s="31"/>
      <c r="N15" s="32"/>
      <c r="P15" s="45"/>
      <c r="Q15" s="46"/>
      <c r="R15" s="28" t="s">
        <v>36</v>
      </c>
      <c r="S15" s="28"/>
      <c r="T15" s="28"/>
      <c r="U15" s="28"/>
      <c r="V15" s="28"/>
      <c r="W15" s="49"/>
      <c r="X15" s="27">
        <f>個人戦申込名簿!AH10</f>
        <v>0</v>
      </c>
      <c r="Y15" s="28"/>
      <c r="Z15" s="28"/>
      <c r="AA15" s="29"/>
      <c r="AB15" s="14"/>
      <c r="AC15" s="14"/>
      <c r="AD15" s="14"/>
    </row>
    <row r="16" spans="1:30" ht="24.75" customHeight="1" thickTop="1" thickBot="1" x14ac:dyDescent="0.45">
      <c r="P16" s="45"/>
      <c r="Q16" s="46"/>
      <c r="R16" s="39" t="s">
        <v>37</v>
      </c>
      <c r="S16" s="39"/>
      <c r="T16" s="39"/>
      <c r="U16" s="39"/>
      <c r="V16" s="39"/>
      <c r="W16" s="40"/>
      <c r="X16" s="41">
        <f>個人戦申込名簿!AH11</f>
        <v>0</v>
      </c>
      <c r="Y16" s="39"/>
      <c r="Z16" s="39"/>
      <c r="AA16" s="42"/>
    </row>
    <row r="17" spans="1:28" ht="24.75" customHeight="1" thickTop="1" x14ac:dyDescent="0.4">
      <c r="A17" s="19" t="s">
        <v>76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P17" s="45"/>
      <c r="Q17" s="46"/>
      <c r="R17" s="54" t="s">
        <v>29</v>
      </c>
      <c r="S17" s="54"/>
      <c r="T17" s="54"/>
      <c r="U17" s="54"/>
      <c r="V17" s="54"/>
      <c r="W17" s="55"/>
      <c r="X17" s="58">
        <f>個人戦申込名簿!AH12</f>
        <v>0</v>
      </c>
      <c r="Y17" s="54"/>
      <c r="Z17" s="54"/>
      <c r="AA17" s="59"/>
    </row>
    <row r="18" spans="1:28" ht="24.75" customHeight="1" thickBot="1" x14ac:dyDescent="0.4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/>
      <c r="P18" s="45"/>
      <c r="Q18" s="46"/>
      <c r="R18" s="28" t="s">
        <v>28</v>
      </c>
      <c r="S18" s="28"/>
      <c r="T18" s="28"/>
      <c r="U18" s="28"/>
      <c r="V18" s="28"/>
      <c r="W18" s="56"/>
      <c r="X18" s="27">
        <f>個人戦申込名簿!AH13</f>
        <v>0</v>
      </c>
      <c r="Y18" s="28"/>
      <c r="Z18" s="28"/>
      <c r="AA18" s="29"/>
    </row>
    <row r="19" spans="1:28" ht="24.75" customHeight="1" thickTop="1" x14ac:dyDescent="0.4">
      <c r="P19" s="45"/>
      <c r="Q19" s="46"/>
      <c r="R19" s="28" t="s">
        <v>30</v>
      </c>
      <c r="S19" s="28"/>
      <c r="T19" s="28"/>
      <c r="U19" s="28"/>
      <c r="V19" s="28"/>
      <c r="W19" s="56"/>
      <c r="X19" s="27">
        <f>個人戦申込名簿!AH14</f>
        <v>0</v>
      </c>
      <c r="Y19" s="28"/>
      <c r="Z19" s="28"/>
      <c r="AA19" s="29"/>
    </row>
    <row r="20" spans="1:28" ht="24.75" customHeight="1" x14ac:dyDescent="0.4">
      <c r="P20" s="45"/>
      <c r="Q20" s="46"/>
      <c r="R20" s="28" t="s">
        <v>31</v>
      </c>
      <c r="S20" s="28"/>
      <c r="T20" s="28"/>
      <c r="U20" s="28"/>
      <c r="V20" s="28"/>
      <c r="W20" s="56"/>
      <c r="X20" s="27">
        <f>個人戦申込名簿!AH15</f>
        <v>0</v>
      </c>
      <c r="Y20" s="28"/>
      <c r="Z20" s="28"/>
      <c r="AA20" s="29"/>
    </row>
    <row r="21" spans="1:28" ht="24.75" customHeight="1" thickBot="1" x14ac:dyDescent="0.45">
      <c r="P21" s="47"/>
      <c r="Q21" s="48"/>
      <c r="R21" s="31" t="s">
        <v>32</v>
      </c>
      <c r="S21" s="31"/>
      <c r="T21" s="31"/>
      <c r="U21" s="31"/>
      <c r="V21" s="31"/>
      <c r="W21" s="57"/>
      <c r="X21" s="30">
        <f>個人戦申込名簿!AH16</f>
        <v>0</v>
      </c>
      <c r="Y21" s="31"/>
      <c r="Z21" s="31"/>
      <c r="AA21" s="32"/>
    </row>
    <row r="22" spans="1:28" ht="24.75" customHeight="1" thickTop="1" x14ac:dyDescent="0.4">
      <c r="A22" s="10"/>
      <c r="B22" s="10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28" ht="24.75" customHeight="1" x14ac:dyDescent="0.4">
      <c r="A23" s="10"/>
      <c r="B23" s="10"/>
      <c r="C23" s="5" t="s">
        <v>10</v>
      </c>
      <c r="D23" s="5"/>
      <c r="E23" s="5"/>
      <c r="F23" s="8"/>
      <c r="G23" s="106" t="s">
        <v>86</v>
      </c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24.75" customHeight="1" x14ac:dyDescent="0.4">
      <c r="A24" s="10"/>
      <c r="B24" s="10"/>
      <c r="C24" s="5" t="s">
        <v>11</v>
      </c>
      <c r="D24" s="5"/>
      <c r="E24" s="5"/>
      <c r="F24" s="8"/>
      <c r="G24" s="37" t="s">
        <v>39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6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24.75" customHeight="1" x14ac:dyDescent="0.4">
      <c r="A25" s="10"/>
      <c r="B25" s="10"/>
      <c r="C25" s="25" t="s">
        <v>77</v>
      </c>
      <c r="D25" s="25"/>
      <c r="E25" s="25"/>
      <c r="F25" s="25"/>
      <c r="G25" s="26" t="s">
        <v>78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ht="24.75" customHeight="1" x14ac:dyDescent="0.4">
      <c r="C26" s="25" t="s">
        <v>6</v>
      </c>
      <c r="D26" s="25"/>
      <c r="E26" s="25"/>
      <c r="F26" s="107" t="s">
        <v>41</v>
      </c>
      <c r="G26" s="107"/>
      <c r="H26" s="107"/>
      <c r="I26" s="107"/>
      <c r="J26" s="34">
        <v>5000</v>
      </c>
      <c r="K26" s="35"/>
      <c r="L26" s="35"/>
      <c r="M26" s="35"/>
      <c r="N26" s="1" t="s">
        <v>7</v>
      </c>
      <c r="O26" s="36" t="s">
        <v>0</v>
      </c>
      <c r="P26" s="36"/>
      <c r="Q26" s="35"/>
      <c r="R26" s="35"/>
      <c r="S26" s="35"/>
      <c r="T26" s="36" t="s">
        <v>8</v>
      </c>
      <c r="U26" s="36"/>
      <c r="V26" s="36" t="s">
        <v>9</v>
      </c>
      <c r="W26" s="36"/>
      <c r="X26" s="33">
        <f>J26*Q26</f>
        <v>0</v>
      </c>
      <c r="Y26" s="33"/>
      <c r="Z26" s="33"/>
      <c r="AA26" s="33"/>
      <c r="AB26" s="33"/>
    </row>
    <row r="27" spans="1:28" ht="24.75" customHeight="1" x14ac:dyDescent="0.4">
      <c r="C27" s="13"/>
      <c r="D27" s="13"/>
      <c r="E27" s="13"/>
      <c r="F27" s="107" t="s">
        <v>42</v>
      </c>
      <c r="G27" s="107"/>
      <c r="H27" s="107"/>
      <c r="I27" s="107"/>
      <c r="J27" s="34">
        <v>6000</v>
      </c>
      <c r="K27" s="35"/>
      <c r="L27" s="35"/>
      <c r="M27" s="35"/>
      <c r="N27" s="1" t="s">
        <v>7</v>
      </c>
      <c r="O27" s="36" t="s">
        <v>0</v>
      </c>
      <c r="P27" s="36"/>
      <c r="Q27" s="35"/>
      <c r="R27" s="35"/>
      <c r="S27" s="35"/>
      <c r="T27" s="36" t="s">
        <v>8</v>
      </c>
      <c r="U27" s="36"/>
      <c r="V27" s="36" t="s">
        <v>9</v>
      </c>
      <c r="W27" s="36"/>
      <c r="X27" s="33">
        <f>J27*Q27</f>
        <v>0</v>
      </c>
      <c r="Y27" s="33"/>
      <c r="Z27" s="33"/>
      <c r="AA27" s="33"/>
      <c r="AB27" s="33"/>
    </row>
    <row r="28" spans="1:28" ht="24.75" customHeight="1" x14ac:dyDescent="0.4">
      <c r="C28" s="13"/>
      <c r="D28" s="13"/>
      <c r="E28" s="13"/>
      <c r="F28" t="s">
        <v>43</v>
      </c>
      <c r="J28" s="34">
        <v>6000</v>
      </c>
      <c r="K28" s="35"/>
      <c r="L28" s="35"/>
      <c r="M28" s="35"/>
      <c r="N28" s="1" t="s">
        <v>7</v>
      </c>
      <c r="O28" s="36" t="s">
        <v>0</v>
      </c>
      <c r="P28" s="36"/>
      <c r="Q28" s="35"/>
      <c r="R28" s="35"/>
      <c r="S28" s="35"/>
      <c r="T28" s="36" t="s">
        <v>44</v>
      </c>
      <c r="U28" s="36"/>
      <c r="V28" s="36" t="s">
        <v>9</v>
      </c>
      <c r="W28" s="36"/>
      <c r="X28" s="33">
        <f>J28*Q28</f>
        <v>0</v>
      </c>
      <c r="Y28" s="33"/>
      <c r="Z28" s="33"/>
      <c r="AA28" s="33"/>
      <c r="AB28" s="33"/>
    </row>
    <row r="29" spans="1:28" ht="24.75" customHeight="1" x14ac:dyDescent="0.4">
      <c r="V29" s="107" t="s">
        <v>45</v>
      </c>
      <c r="W29" s="107"/>
      <c r="X29" s="108">
        <f>SUM(X26:AB28)</f>
        <v>0</v>
      </c>
      <c r="Y29" s="107"/>
      <c r="Z29" s="107"/>
      <c r="AA29" s="107"/>
      <c r="AB29" s="107"/>
    </row>
    <row r="30" spans="1:28" ht="24.75" customHeight="1" x14ac:dyDescent="0.4"/>
    <row r="31" spans="1:28" ht="24.75" customHeight="1" x14ac:dyDescent="0.4">
      <c r="Q31" s="17" t="s">
        <v>71</v>
      </c>
    </row>
    <row r="32" spans="1:28" ht="24.75" customHeight="1" x14ac:dyDescent="0.4"/>
    <row r="33" ht="24.75" customHeight="1" x14ac:dyDescent="0.4"/>
    <row r="34" ht="24.75" customHeight="1" x14ac:dyDescent="0.4"/>
    <row r="35" ht="24.75" customHeight="1" x14ac:dyDescent="0.4"/>
    <row r="36" ht="24.75" customHeight="1" x14ac:dyDescent="0.4"/>
    <row r="37" ht="24.75" customHeight="1" x14ac:dyDescent="0.4"/>
    <row r="38" ht="24.75" customHeight="1" x14ac:dyDescent="0.4"/>
    <row r="39" ht="24.75" customHeight="1" x14ac:dyDescent="0.4"/>
    <row r="40" ht="24.75" customHeight="1" x14ac:dyDescent="0.4"/>
    <row r="41" ht="24.75" customHeight="1" x14ac:dyDescent="0.4"/>
    <row r="42" ht="24.75" customHeight="1" x14ac:dyDescent="0.4"/>
    <row r="43" ht="24.75" customHeight="1" x14ac:dyDescent="0.4"/>
    <row r="44" ht="24.75" customHeight="1" x14ac:dyDescent="0.4"/>
    <row r="45" ht="24.75" customHeight="1" x14ac:dyDescent="0.4"/>
    <row r="46" ht="24.75" customHeight="1" x14ac:dyDescent="0.4"/>
    <row r="47" ht="24.75" customHeight="1" x14ac:dyDescent="0.4"/>
    <row r="48" ht="24.75" customHeight="1" x14ac:dyDescent="0.4"/>
    <row r="49" spans="2:16" ht="24.75" customHeight="1" x14ac:dyDescent="0.4"/>
    <row r="50" spans="2:16" ht="24.75" customHeight="1" x14ac:dyDescent="0.4"/>
    <row r="51" spans="2:16" ht="24.75" customHeight="1" x14ac:dyDescent="0.4"/>
    <row r="52" spans="2:16" ht="24.75" customHeight="1" x14ac:dyDescent="0.4"/>
    <row r="53" spans="2:16" ht="24.75" customHeight="1" x14ac:dyDescent="0.4"/>
    <row r="54" spans="2:16" ht="24.75" customHeight="1" x14ac:dyDescent="0.4"/>
    <row r="55" spans="2:16" ht="24.75" customHeight="1" x14ac:dyDescent="0.4"/>
    <row r="56" spans="2:16" ht="24.75" customHeight="1" x14ac:dyDescent="0.4"/>
    <row r="57" spans="2:16" ht="24.75" customHeight="1" x14ac:dyDescent="0.4"/>
    <row r="58" spans="2:16" ht="24.75" customHeight="1" x14ac:dyDescent="0.4"/>
    <row r="59" spans="2:16" ht="24.75" customHeight="1" x14ac:dyDescent="0.4"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</row>
    <row r="60" spans="2:16" ht="24.75" customHeight="1" x14ac:dyDescent="0.4"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</row>
    <row r="61" spans="2:16" ht="24.75" customHeight="1" x14ac:dyDescent="0.4"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</row>
    <row r="62" spans="2:16" ht="24.75" customHeight="1" x14ac:dyDescent="0.4"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</row>
    <row r="63" spans="2:16" ht="24.75" customHeight="1" x14ac:dyDescent="0.4">
      <c r="B63" s="2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2:16" ht="24.75" customHeight="1" x14ac:dyDescent="0.4"/>
    <row r="65" ht="24.75" customHeight="1" x14ac:dyDescent="0.4"/>
    <row r="66" ht="24.75" customHeight="1" x14ac:dyDescent="0.4"/>
    <row r="67" ht="24.75" customHeight="1" x14ac:dyDescent="0.4"/>
    <row r="68" ht="24.75" customHeight="1" x14ac:dyDescent="0.4"/>
    <row r="69" ht="24.75" customHeight="1" x14ac:dyDescent="0.4"/>
    <row r="70" ht="24.75" customHeight="1" x14ac:dyDescent="0.4"/>
    <row r="71" ht="24.75" customHeight="1" x14ac:dyDescent="0.4"/>
    <row r="72" ht="24.75" customHeight="1" x14ac:dyDescent="0.4"/>
    <row r="73" ht="24.75" customHeight="1" x14ac:dyDescent="0.4"/>
    <row r="74" ht="24.75" customHeight="1" x14ac:dyDescent="0.4"/>
    <row r="75" ht="24.75" customHeight="1" x14ac:dyDescent="0.4"/>
    <row r="76" ht="24.75" customHeight="1" x14ac:dyDescent="0.4"/>
    <row r="77" ht="24.75" customHeight="1" x14ac:dyDescent="0.4"/>
    <row r="78" ht="24.75" customHeight="1" x14ac:dyDescent="0.4"/>
    <row r="79" ht="24.75" customHeight="1" x14ac:dyDescent="0.4"/>
    <row r="80" ht="24.75" customHeight="1" x14ac:dyDescent="0.4"/>
    <row r="81" ht="24.75" customHeight="1" x14ac:dyDescent="0.4"/>
    <row r="82" ht="24.75" customHeight="1" x14ac:dyDescent="0.4"/>
    <row r="83" ht="24.75" customHeight="1" x14ac:dyDescent="0.4"/>
    <row r="84" ht="24.75" customHeight="1" x14ac:dyDescent="0.4"/>
    <row r="85" ht="24.75" customHeight="1" x14ac:dyDescent="0.4"/>
    <row r="86" ht="24.75" customHeight="1" x14ac:dyDescent="0.4"/>
    <row r="87" ht="24.75" customHeight="1" x14ac:dyDescent="0.4"/>
    <row r="88" ht="24.75" customHeight="1" x14ac:dyDescent="0.4"/>
    <row r="89" ht="24.75" customHeight="1" x14ac:dyDescent="0.4"/>
    <row r="90" ht="24.75" customHeight="1" x14ac:dyDescent="0.4"/>
    <row r="91" ht="24.75" customHeight="1" x14ac:dyDescent="0.4"/>
    <row r="92" ht="24.75" customHeight="1" x14ac:dyDescent="0.4"/>
    <row r="93" ht="24.75" customHeight="1" x14ac:dyDescent="0.4"/>
    <row r="94" ht="24.75" customHeight="1" x14ac:dyDescent="0.4"/>
    <row r="95" ht="24.75" customHeight="1" x14ac:dyDescent="0.4"/>
    <row r="96" ht="24.75" customHeight="1" x14ac:dyDescent="0.4"/>
    <row r="97" ht="24.75" customHeight="1" x14ac:dyDescent="0.4"/>
    <row r="98" ht="24.75" customHeight="1" x14ac:dyDescent="0.4"/>
    <row r="99" ht="24.75" customHeight="1" x14ac:dyDescent="0.4"/>
    <row r="100" ht="24.75" customHeight="1" x14ac:dyDescent="0.4"/>
    <row r="101" ht="24.75" customHeight="1" x14ac:dyDescent="0.4"/>
    <row r="102" ht="24.75" customHeight="1" x14ac:dyDescent="0.4"/>
    <row r="103" ht="24.75" customHeight="1" x14ac:dyDescent="0.4"/>
    <row r="104" ht="24.75" customHeight="1" x14ac:dyDescent="0.4"/>
    <row r="105" ht="24.75" customHeight="1" x14ac:dyDescent="0.4"/>
    <row r="106" ht="24.75" customHeight="1" x14ac:dyDescent="0.4"/>
    <row r="107" ht="24.75" customHeight="1" x14ac:dyDescent="0.4"/>
    <row r="108" ht="24.75" customHeight="1" x14ac:dyDescent="0.4"/>
    <row r="109" ht="24.75" customHeight="1" x14ac:dyDescent="0.4"/>
    <row r="110" ht="24.75" customHeight="1" x14ac:dyDescent="0.4"/>
    <row r="111" ht="24.75" customHeight="1" x14ac:dyDescent="0.4"/>
    <row r="112" ht="24.75" customHeight="1" x14ac:dyDescent="0.4"/>
    <row r="113" ht="24.75" customHeight="1" x14ac:dyDescent="0.4"/>
    <row r="114" ht="24.75" customHeight="1" x14ac:dyDescent="0.4"/>
    <row r="115" ht="24.75" customHeight="1" x14ac:dyDescent="0.4"/>
    <row r="116" ht="24.75" customHeight="1" x14ac:dyDescent="0.4"/>
  </sheetData>
  <mergeCells count="100">
    <mergeCell ref="C59:P59"/>
    <mergeCell ref="C60:P60"/>
    <mergeCell ref="C61:P61"/>
    <mergeCell ref="C62:P62"/>
    <mergeCell ref="G23:AB23"/>
    <mergeCell ref="C26:E26"/>
    <mergeCell ref="J26:M26"/>
    <mergeCell ref="O26:P26"/>
    <mergeCell ref="Q26:S26"/>
    <mergeCell ref="T26:U26"/>
    <mergeCell ref="V26:W26"/>
    <mergeCell ref="X26:AB26"/>
    <mergeCell ref="F26:I26"/>
    <mergeCell ref="F27:I27"/>
    <mergeCell ref="V29:W29"/>
    <mergeCell ref="X29:AB29"/>
    <mergeCell ref="A5:D7"/>
    <mergeCell ref="E7:G7"/>
    <mergeCell ref="E6:G6"/>
    <mergeCell ref="A1:AB1"/>
    <mergeCell ref="A2:AB2"/>
    <mergeCell ref="A4:D4"/>
    <mergeCell ref="E5:G5"/>
    <mergeCell ref="H5:AB5"/>
    <mergeCell ref="H7:AB7"/>
    <mergeCell ref="E4:AB4"/>
    <mergeCell ref="H6:Y6"/>
    <mergeCell ref="Z6:AB6"/>
    <mergeCell ref="X11:AA11"/>
    <mergeCell ref="P9:W9"/>
    <mergeCell ref="G14:J14"/>
    <mergeCell ref="K14:N14"/>
    <mergeCell ref="G15:J15"/>
    <mergeCell ref="G9:J9"/>
    <mergeCell ref="K9:N9"/>
    <mergeCell ref="G10:J10"/>
    <mergeCell ref="K10:N10"/>
    <mergeCell ref="G11:J11"/>
    <mergeCell ref="K11:N11"/>
    <mergeCell ref="K15:N15"/>
    <mergeCell ref="X15:AA15"/>
    <mergeCell ref="X9:AA9"/>
    <mergeCell ref="R10:W10"/>
    <mergeCell ref="X10:AA10"/>
    <mergeCell ref="A9:F9"/>
    <mergeCell ref="G12:J12"/>
    <mergeCell ref="K12:N12"/>
    <mergeCell ref="G13:J13"/>
    <mergeCell ref="K13:N13"/>
    <mergeCell ref="A12:F12"/>
    <mergeCell ref="A13:F13"/>
    <mergeCell ref="A14:F14"/>
    <mergeCell ref="A15:F15"/>
    <mergeCell ref="A10:F10"/>
    <mergeCell ref="A11:F11"/>
    <mergeCell ref="R15:W15"/>
    <mergeCell ref="P10:Q11"/>
    <mergeCell ref="R11:W11"/>
    <mergeCell ref="P12:Q21"/>
    <mergeCell ref="R13:W13"/>
    <mergeCell ref="X13:AA13"/>
    <mergeCell ref="R14:W14"/>
    <mergeCell ref="X14:AA14"/>
    <mergeCell ref="R12:W12"/>
    <mergeCell ref="X12:AA12"/>
    <mergeCell ref="R17:W17"/>
    <mergeCell ref="R18:W18"/>
    <mergeCell ref="R19:W19"/>
    <mergeCell ref="R20:W20"/>
    <mergeCell ref="R21:W21"/>
    <mergeCell ref="X17:AA17"/>
    <mergeCell ref="X18:AA18"/>
    <mergeCell ref="X27:AB27"/>
    <mergeCell ref="J28:M28"/>
    <mergeCell ref="O28:P28"/>
    <mergeCell ref="Q28:S28"/>
    <mergeCell ref="T28:U28"/>
    <mergeCell ref="V28:W28"/>
    <mergeCell ref="X28:AB28"/>
    <mergeCell ref="J27:M27"/>
    <mergeCell ref="O27:P27"/>
    <mergeCell ref="Q27:S27"/>
    <mergeCell ref="T27:U27"/>
    <mergeCell ref="V27:W27"/>
    <mergeCell ref="Q3:R3"/>
    <mergeCell ref="O3:P3"/>
    <mergeCell ref="A17:M18"/>
    <mergeCell ref="C25:F25"/>
    <mergeCell ref="G25:AB25"/>
    <mergeCell ref="S3:T3"/>
    <mergeCell ref="AA3:AB3"/>
    <mergeCell ref="W3:X3"/>
    <mergeCell ref="Y3:Z3"/>
    <mergeCell ref="U3:V3"/>
    <mergeCell ref="X19:AA19"/>
    <mergeCell ref="X20:AA20"/>
    <mergeCell ref="X21:AA21"/>
    <mergeCell ref="G24:Q24"/>
    <mergeCell ref="R16:W16"/>
    <mergeCell ref="X16:AA16"/>
  </mergeCells>
  <phoneticPr fontId="1"/>
  <conditionalFormatting sqref="E4">
    <cfRule type="cellIs" dxfId="46" priority="9" operator="equal">
      <formula>""</formula>
    </cfRule>
  </conditionalFormatting>
  <conditionalFormatting sqref="H7:AB7 H5">
    <cfRule type="cellIs" dxfId="45" priority="7" operator="equal">
      <formula>""</formula>
    </cfRule>
  </conditionalFormatting>
  <conditionalFormatting sqref="G10:J15">
    <cfRule type="containsBlanks" dxfId="44" priority="6">
      <formula>LEN(TRIM(G10))=0</formula>
    </cfRule>
  </conditionalFormatting>
  <conditionalFormatting sqref="Q26:S28">
    <cfRule type="containsBlanks" dxfId="43" priority="5">
      <formula>LEN(TRIM(Q26))=0</formula>
    </cfRule>
  </conditionalFormatting>
  <conditionalFormatting sqref="H6 Z6">
    <cfRule type="cellIs" dxfId="42" priority="4" operator="equal">
      <formula>""</formula>
    </cfRule>
  </conditionalFormatting>
  <conditionalFormatting sqref="Q3:R3">
    <cfRule type="containsBlanks" dxfId="41" priority="3">
      <formula>LEN(TRIM(Q3))=0</formula>
    </cfRule>
  </conditionalFormatting>
  <conditionalFormatting sqref="U3:V3">
    <cfRule type="containsBlanks" dxfId="40" priority="2">
      <formula>LEN(TRIM(U3))=0</formula>
    </cfRule>
  </conditionalFormatting>
  <conditionalFormatting sqref="Y3:Z3">
    <cfRule type="containsBlanks" dxfId="39" priority="1">
      <formula>LEN(TRIM(Y3))=0</formula>
    </cfRule>
  </conditionalFormatting>
  <dataValidations count="1">
    <dataValidation type="list" allowBlank="1" showInputMessage="1" showErrorMessage="1" sqref="G10:J15">
      <formula1>"○"</formula1>
    </dataValidation>
  </dataValidations>
  <hyperlinks>
    <hyperlink ref="G24" r:id="rId1"/>
  </hyperlinks>
  <pageMargins left="0.31496062992125984" right="0.31496062992125984" top="0.35433070866141736" bottom="0.35433070866141736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workbookViewId="0">
      <selection activeCell="AJ21" sqref="AJ21"/>
    </sheetView>
  </sheetViews>
  <sheetFormatPr defaultRowHeight="18.75" x14ac:dyDescent="0.4"/>
  <cols>
    <col min="1" max="21" width="3.125" customWidth="1"/>
    <col min="22" max="22" width="15" bestFit="1" customWidth="1"/>
    <col min="23" max="60" width="3.125" customWidth="1"/>
  </cols>
  <sheetData>
    <row r="1" spans="1:36" ht="29.25" customHeight="1" x14ac:dyDescent="0.4">
      <c r="A1" s="92" t="str">
        <f>申込書!A1</f>
        <v>第32回北海道Jr空手道選手権大会　兼　TANISAWA　CUP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36" ht="29.25" customHeight="1" x14ac:dyDescent="0.4">
      <c r="A2" s="92" t="s">
        <v>63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36" ht="29.25" customHeight="1" x14ac:dyDescent="0.4">
      <c r="AD3" s="107" t="s">
        <v>59</v>
      </c>
      <c r="AE3" s="107"/>
      <c r="AF3" s="107"/>
      <c r="AG3" s="107"/>
      <c r="AH3" s="107" t="s">
        <v>58</v>
      </c>
      <c r="AI3" s="107"/>
      <c r="AJ3" s="107"/>
    </row>
    <row r="4" spans="1:36" ht="29.25" customHeight="1" thickBot="1" x14ac:dyDescent="0.45">
      <c r="A4" s="119" t="s">
        <v>12</v>
      </c>
      <c r="B4" s="119"/>
      <c r="C4" s="119" t="s">
        <v>13</v>
      </c>
      <c r="D4" s="119"/>
      <c r="E4" s="119"/>
      <c r="F4" s="119" t="s">
        <v>14</v>
      </c>
      <c r="G4" s="119"/>
      <c r="H4" s="119"/>
      <c r="I4" s="119"/>
      <c r="J4" s="119"/>
      <c r="K4" s="119"/>
      <c r="L4" s="119"/>
      <c r="M4" s="119"/>
      <c r="N4" s="119" t="s">
        <v>15</v>
      </c>
      <c r="O4" s="119"/>
      <c r="P4" s="119"/>
      <c r="Q4" s="119"/>
      <c r="R4" s="119"/>
      <c r="S4" s="119"/>
      <c r="T4" s="119"/>
      <c r="U4" s="119"/>
      <c r="V4" s="11" t="s">
        <v>62</v>
      </c>
      <c r="AD4" s="120" t="s">
        <v>60</v>
      </c>
      <c r="AE4" s="121"/>
      <c r="AF4" s="120" t="s">
        <v>61</v>
      </c>
      <c r="AG4" s="121"/>
      <c r="AH4" s="107"/>
      <c r="AI4" s="107"/>
      <c r="AJ4" s="107"/>
    </row>
    <row r="5" spans="1:36" ht="29.25" customHeight="1" thickTop="1" x14ac:dyDescent="0.4">
      <c r="A5" s="109">
        <v>1</v>
      </c>
      <c r="B5" s="109"/>
      <c r="C5" s="110"/>
      <c r="D5" s="111"/>
      <c r="E5" s="112"/>
      <c r="F5" s="113"/>
      <c r="G5" s="113"/>
      <c r="H5" s="113"/>
      <c r="I5" s="113"/>
      <c r="J5" s="113"/>
      <c r="K5" s="113"/>
      <c r="L5" s="113"/>
      <c r="M5" s="113"/>
      <c r="N5" s="113" t="e">
        <f>申込書!#REF!</f>
        <v>#REF!</v>
      </c>
      <c r="O5" s="113"/>
      <c r="P5" s="113"/>
      <c r="Q5" s="113"/>
      <c r="R5" s="113"/>
      <c r="S5" s="113"/>
      <c r="T5" s="113"/>
      <c r="U5" s="113"/>
      <c r="V5" s="12"/>
      <c r="AA5" s="107" t="s">
        <v>46</v>
      </c>
      <c r="AB5" s="107"/>
      <c r="AC5" s="107"/>
      <c r="AD5" s="107">
        <f>COUNTIF(C5:E24,"男子個人形")</f>
        <v>0</v>
      </c>
      <c r="AE5" s="107"/>
      <c r="AF5" s="107">
        <f>COUNTIF(個人戦申込名簿②!C5:E24,"男子個人形")</f>
        <v>0</v>
      </c>
      <c r="AG5" s="107"/>
      <c r="AH5" s="107">
        <f>SUM(AD5:AG5)</f>
        <v>0</v>
      </c>
      <c r="AI5" s="107"/>
      <c r="AJ5" s="107"/>
    </row>
    <row r="6" spans="1:36" ht="29.25" customHeight="1" x14ac:dyDescent="0.4">
      <c r="A6" s="114">
        <v>2</v>
      </c>
      <c r="B6" s="114"/>
      <c r="C6" s="115"/>
      <c r="D6" s="116"/>
      <c r="E6" s="117"/>
      <c r="F6" s="118"/>
      <c r="G6" s="118"/>
      <c r="H6" s="118"/>
      <c r="I6" s="118"/>
      <c r="J6" s="118"/>
      <c r="K6" s="118"/>
      <c r="L6" s="118"/>
      <c r="M6" s="118"/>
      <c r="N6" s="118" t="e">
        <f>申込書!#REF!</f>
        <v>#REF!</v>
      </c>
      <c r="O6" s="118"/>
      <c r="P6" s="118"/>
      <c r="Q6" s="118"/>
      <c r="R6" s="118"/>
      <c r="S6" s="118"/>
      <c r="T6" s="118"/>
      <c r="U6" s="118"/>
      <c r="V6" s="15"/>
      <c r="AA6" s="107" t="s">
        <v>47</v>
      </c>
      <c r="AB6" s="107"/>
      <c r="AC6" s="107"/>
      <c r="AD6" s="107">
        <f>COUNTIF(C5:E24,"女子個人形")</f>
        <v>0</v>
      </c>
      <c r="AE6" s="107"/>
      <c r="AF6" s="107">
        <f>COUNTIF(個人戦申込名簿②!C5:E24,"女子個人形")</f>
        <v>0</v>
      </c>
      <c r="AG6" s="107"/>
      <c r="AH6" s="107">
        <f t="shared" ref="AH6:AH16" si="0">SUM(AD6:AG6)</f>
        <v>0</v>
      </c>
      <c r="AI6" s="107"/>
      <c r="AJ6" s="107"/>
    </row>
    <row r="7" spans="1:36" ht="29.25" customHeight="1" x14ac:dyDescent="0.4">
      <c r="A7" s="114">
        <v>3</v>
      </c>
      <c r="B7" s="114"/>
      <c r="C7" s="115"/>
      <c r="D7" s="116"/>
      <c r="E7" s="117"/>
      <c r="F7" s="118"/>
      <c r="G7" s="118"/>
      <c r="H7" s="118"/>
      <c r="I7" s="118"/>
      <c r="J7" s="118"/>
      <c r="K7" s="118"/>
      <c r="L7" s="118"/>
      <c r="M7" s="118"/>
      <c r="N7" s="118" t="e">
        <f>申込書!#REF!</f>
        <v>#REF!</v>
      </c>
      <c r="O7" s="118"/>
      <c r="P7" s="118"/>
      <c r="Q7" s="118"/>
      <c r="R7" s="118"/>
      <c r="S7" s="118"/>
      <c r="T7" s="118"/>
      <c r="U7" s="118"/>
      <c r="V7" s="15"/>
      <c r="AA7" s="107" t="s">
        <v>48</v>
      </c>
      <c r="AB7" s="107"/>
      <c r="AC7" s="107"/>
      <c r="AD7" s="107">
        <f>COUNTIF(C5:E24,"男子-55kg")</f>
        <v>0</v>
      </c>
      <c r="AE7" s="107"/>
      <c r="AF7" s="107">
        <f>COUNTIF(個人戦申込名簿②!C5:E24,"男子-55kg")</f>
        <v>0</v>
      </c>
      <c r="AG7" s="107"/>
      <c r="AH7" s="107">
        <f t="shared" si="0"/>
        <v>0</v>
      </c>
      <c r="AI7" s="107"/>
      <c r="AJ7" s="107"/>
    </row>
    <row r="8" spans="1:36" ht="29.25" customHeight="1" x14ac:dyDescent="0.4">
      <c r="A8" s="114">
        <v>4</v>
      </c>
      <c r="B8" s="114"/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 t="e">
        <f>申込書!#REF!</f>
        <v>#REF!</v>
      </c>
      <c r="O8" s="118"/>
      <c r="P8" s="118"/>
      <c r="Q8" s="118"/>
      <c r="R8" s="118"/>
      <c r="S8" s="118"/>
      <c r="T8" s="118"/>
      <c r="U8" s="118"/>
      <c r="V8" s="15"/>
      <c r="AA8" s="107" t="s">
        <v>49</v>
      </c>
      <c r="AB8" s="107"/>
      <c r="AC8" s="107"/>
      <c r="AD8" s="107">
        <f>COUNTIF(C5:E24,"男子-61kg")</f>
        <v>0</v>
      </c>
      <c r="AE8" s="107"/>
      <c r="AF8" s="107">
        <f>COUNTIF(個人戦申込名簿②!C5:E24,"男子-61kg")</f>
        <v>0</v>
      </c>
      <c r="AG8" s="107"/>
      <c r="AH8" s="107">
        <f t="shared" si="0"/>
        <v>0</v>
      </c>
      <c r="AI8" s="107"/>
      <c r="AJ8" s="107"/>
    </row>
    <row r="9" spans="1:36" ht="29.25" customHeight="1" x14ac:dyDescent="0.4">
      <c r="A9" s="114">
        <v>5</v>
      </c>
      <c r="B9" s="114"/>
      <c r="C9" s="115"/>
      <c r="D9" s="116"/>
      <c r="E9" s="117"/>
      <c r="F9" s="118"/>
      <c r="G9" s="118"/>
      <c r="H9" s="118"/>
      <c r="I9" s="118"/>
      <c r="J9" s="118"/>
      <c r="K9" s="118"/>
      <c r="L9" s="118"/>
      <c r="M9" s="118"/>
      <c r="N9" s="118" t="e">
        <f>申込書!#REF!</f>
        <v>#REF!</v>
      </c>
      <c r="O9" s="118"/>
      <c r="P9" s="118"/>
      <c r="Q9" s="118"/>
      <c r="R9" s="118"/>
      <c r="S9" s="118"/>
      <c r="T9" s="118"/>
      <c r="U9" s="118"/>
      <c r="V9" s="15"/>
      <c r="AA9" s="107" t="s">
        <v>50</v>
      </c>
      <c r="AB9" s="107"/>
      <c r="AC9" s="107"/>
      <c r="AD9" s="107">
        <f>COUNTIF(C5:E24,"男子-68kg")</f>
        <v>0</v>
      </c>
      <c r="AE9" s="107"/>
      <c r="AF9" s="107">
        <f>COUNTIF(個人戦申込名簿②!C5:E24,"男子-68kg")</f>
        <v>0</v>
      </c>
      <c r="AG9" s="107"/>
      <c r="AH9" s="107">
        <f t="shared" si="0"/>
        <v>0</v>
      </c>
      <c r="AI9" s="107"/>
      <c r="AJ9" s="107"/>
    </row>
    <row r="10" spans="1:36" ht="29.25" customHeight="1" x14ac:dyDescent="0.4">
      <c r="A10" s="114">
        <v>6</v>
      </c>
      <c r="B10" s="114"/>
      <c r="C10" s="115"/>
      <c r="D10" s="116"/>
      <c r="E10" s="117"/>
      <c r="F10" s="118"/>
      <c r="G10" s="118"/>
      <c r="H10" s="118"/>
      <c r="I10" s="118"/>
      <c r="J10" s="118"/>
      <c r="K10" s="118"/>
      <c r="L10" s="118"/>
      <c r="M10" s="118"/>
      <c r="N10" s="118" t="e">
        <f>申込書!#REF!</f>
        <v>#REF!</v>
      </c>
      <c r="O10" s="118"/>
      <c r="P10" s="118"/>
      <c r="Q10" s="118"/>
      <c r="R10" s="118"/>
      <c r="S10" s="118"/>
      <c r="T10" s="118"/>
      <c r="U10" s="118"/>
      <c r="V10" s="15"/>
      <c r="AA10" s="107" t="s">
        <v>51</v>
      </c>
      <c r="AB10" s="107"/>
      <c r="AC10" s="107"/>
      <c r="AD10" s="107">
        <f>COUNTIF(C5:E24,"男子-76kg")</f>
        <v>0</v>
      </c>
      <c r="AE10" s="107"/>
      <c r="AF10" s="107">
        <f>COUNTIF(個人戦申込名簿②!C5:E24,"男子-76kg")</f>
        <v>0</v>
      </c>
      <c r="AG10" s="107"/>
      <c r="AH10" s="107">
        <f t="shared" si="0"/>
        <v>0</v>
      </c>
      <c r="AI10" s="107"/>
      <c r="AJ10" s="107"/>
    </row>
    <row r="11" spans="1:36" ht="29.25" customHeight="1" x14ac:dyDescent="0.4">
      <c r="A11" s="114">
        <v>7</v>
      </c>
      <c r="B11" s="114"/>
      <c r="C11" s="115"/>
      <c r="D11" s="116"/>
      <c r="E11" s="117"/>
      <c r="F11" s="118"/>
      <c r="G11" s="118"/>
      <c r="H11" s="118"/>
      <c r="I11" s="118"/>
      <c r="J11" s="118"/>
      <c r="K11" s="118"/>
      <c r="L11" s="118"/>
      <c r="M11" s="118"/>
      <c r="N11" s="118" t="e">
        <f>申込書!#REF!</f>
        <v>#REF!</v>
      </c>
      <c r="O11" s="118"/>
      <c r="P11" s="118"/>
      <c r="Q11" s="118"/>
      <c r="R11" s="118"/>
      <c r="S11" s="118"/>
      <c r="T11" s="118"/>
      <c r="U11" s="118"/>
      <c r="V11" s="15"/>
      <c r="AA11" s="107" t="s">
        <v>52</v>
      </c>
      <c r="AB11" s="107"/>
      <c r="AC11" s="107"/>
      <c r="AD11" s="107">
        <f>COUNTIF(C5:E24,"男子+76kg")</f>
        <v>0</v>
      </c>
      <c r="AE11" s="107"/>
      <c r="AF11" s="107">
        <f>COUNTIF(個人戦申込名簿②!C5:E24,"男子+76kg")</f>
        <v>0</v>
      </c>
      <c r="AG11" s="107"/>
      <c r="AH11" s="107">
        <f t="shared" si="0"/>
        <v>0</v>
      </c>
      <c r="AI11" s="107"/>
      <c r="AJ11" s="107"/>
    </row>
    <row r="12" spans="1:36" ht="29.25" customHeight="1" x14ac:dyDescent="0.4">
      <c r="A12" s="114">
        <v>8</v>
      </c>
      <c r="B12" s="114"/>
      <c r="C12" s="115"/>
      <c r="D12" s="116"/>
      <c r="E12" s="117"/>
      <c r="F12" s="118"/>
      <c r="G12" s="118"/>
      <c r="H12" s="118"/>
      <c r="I12" s="118"/>
      <c r="J12" s="118"/>
      <c r="K12" s="118"/>
      <c r="L12" s="118"/>
      <c r="M12" s="118"/>
      <c r="N12" s="118" t="e">
        <f>申込書!#REF!</f>
        <v>#REF!</v>
      </c>
      <c r="O12" s="118"/>
      <c r="P12" s="118"/>
      <c r="Q12" s="118"/>
      <c r="R12" s="118"/>
      <c r="S12" s="118"/>
      <c r="T12" s="118"/>
      <c r="U12" s="118"/>
      <c r="V12" s="15"/>
      <c r="AA12" s="107" t="s">
        <v>53</v>
      </c>
      <c r="AB12" s="107"/>
      <c r="AC12" s="107"/>
      <c r="AD12" s="107">
        <f>COUNTIF(C5:E24,"女子-48kg")</f>
        <v>0</v>
      </c>
      <c r="AE12" s="107"/>
      <c r="AF12" s="107">
        <f>COUNTIF(個人戦申込名簿②!C5:E24,"女子-48kg")</f>
        <v>0</v>
      </c>
      <c r="AG12" s="107"/>
      <c r="AH12" s="107">
        <f t="shared" si="0"/>
        <v>0</v>
      </c>
      <c r="AI12" s="107"/>
      <c r="AJ12" s="107"/>
    </row>
    <row r="13" spans="1:36" ht="29.25" customHeight="1" x14ac:dyDescent="0.4">
      <c r="A13" s="114">
        <v>9</v>
      </c>
      <c r="B13" s="114"/>
      <c r="C13" s="115"/>
      <c r="D13" s="116"/>
      <c r="E13" s="117"/>
      <c r="F13" s="118"/>
      <c r="G13" s="118"/>
      <c r="H13" s="118"/>
      <c r="I13" s="118"/>
      <c r="J13" s="118"/>
      <c r="K13" s="118"/>
      <c r="L13" s="118"/>
      <c r="M13" s="118"/>
      <c r="N13" s="118" t="e">
        <f>申込書!#REF!</f>
        <v>#REF!</v>
      </c>
      <c r="O13" s="118"/>
      <c r="P13" s="118"/>
      <c r="Q13" s="118"/>
      <c r="R13" s="118"/>
      <c r="S13" s="118"/>
      <c r="T13" s="118"/>
      <c r="U13" s="118"/>
      <c r="V13" s="15"/>
      <c r="AA13" s="107" t="s">
        <v>54</v>
      </c>
      <c r="AB13" s="107"/>
      <c r="AC13" s="107"/>
      <c r="AD13" s="107">
        <f>COUNTIF(C5:E24,"女子-53kg")</f>
        <v>0</v>
      </c>
      <c r="AE13" s="107"/>
      <c r="AF13" s="107">
        <f>COUNTIF(個人戦申込名簿②!C5:E24,"女子-53kg")</f>
        <v>0</v>
      </c>
      <c r="AG13" s="107"/>
      <c r="AH13" s="107">
        <f t="shared" si="0"/>
        <v>0</v>
      </c>
      <c r="AI13" s="107"/>
      <c r="AJ13" s="107"/>
    </row>
    <row r="14" spans="1:36" ht="29.25" customHeight="1" x14ac:dyDescent="0.4">
      <c r="A14" s="114">
        <v>10</v>
      </c>
      <c r="B14" s="114"/>
      <c r="C14" s="115"/>
      <c r="D14" s="116"/>
      <c r="E14" s="117"/>
      <c r="F14" s="118"/>
      <c r="G14" s="118"/>
      <c r="H14" s="118"/>
      <c r="I14" s="118"/>
      <c r="J14" s="118"/>
      <c r="K14" s="118"/>
      <c r="L14" s="118"/>
      <c r="M14" s="118"/>
      <c r="N14" s="118" t="e">
        <f>申込書!#REF!</f>
        <v>#REF!</v>
      </c>
      <c r="O14" s="118"/>
      <c r="P14" s="118"/>
      <c r="Q14" s="118"/>
      <c r="R14" s="118"/>
      <c r="S14" s="118"/>
      <c r="T14" s="118"/>
      <c r="U14" s="118"/>
      <c r="V14" s="15"/>
      <c r="AA14" s="107" t="s">
        <v>55</v>
      </c>
      <c r="AB14" s="107"/>
      <c r="AC14" s="107"/>
      <c r="AD14" s="107">
        <f>COUNTIF(C5:E24,"女子-59kg")</f>
        <v>0</v>
      </c>
      <c r="AE14" s="107"/>
      <c r="AF14" s="107">
        <f>COUNTIF(個人戦申込名簿②!C5:E24,"女子-59kg")</f>
        <v>0</v>
      </c>
      <c r="AG14" s="107"/>
      <c r="AH14" s="107">
        <f t="shared" si="0"/>
        <v>0</v>
      </c>
      <c r="AI14" s="107"/>
      <c r="AJ14" s="107"/>
    </row>
    <row r="15" spans="1:36" ht="29.25" customHeight="1" x14ac:dyDescent="0.4">
      <c r="A15" s="114">
        <v>11</v>
      </c>
      <c r="B15" s="114"/>
      <c r="C15" s="115"/>
      <c r="D15" s="116"/>
      <c r="E15" s="117"/>
      <c r="F15" s="118"/>
      <c r="G15" s="118"/>
      <c r="H15" s="118"/>
      <c r="I15" s="118"/>
      <c r="J15" s="118"/>
      <c r="K15" s="118"/>
      <c r="L15" s="118"/>
      <c r="M15" s="118"/>
      <c r="N15" s="118" t="e">
        <f>申込書!#REF!</f>
        <v>#REF!</v>
      </c>
      <c r="O15" s="118"/>
      <c r="P15" s="118"/>
      <c r="Q15" s="118"/>
      <c r="R15" s="118"/>
      <c r="S15" s="118"/>
      <c r="T15" s="118"/>
      <c r="U15" s="118"/>
      <c r="V15" s="15"/>
      <c r="AA15" s="107" t="s">
        <v>56</v>
      </c>
      <c r="AB15" s="107"/>
      <c r="AC15" s="107"/>
      <c r="AD15" s="107">
        <f>COUNTIF(C5:E24,"女子-66kg")</f>
        <v>0</v>
      </c>
      <c r="AE15" s="107"/>
      <c r="AF15" s="107">
        <f>COUNTIF(個人戦申込名簿②!C5:E24,"女子-66kg")</f>
        <v>0</v>
      </c>
      <c r="AG15" s="107"/>
      <c r="AH15" s="107">
        <f t="shared" si="0"/>
        <v>0</v>
      </c>
      <c r="AI15" s="107"/>
      <c r="AJ15" s="107"/>
    </row>
    <row r="16" spans="1:36" ht="29.25" customHeight="1" x14ac:dyDescent="0.4">
      <c r="A16" s="114">
        <v>12</v>
      </c>
      <c r="B16" s="114"/>
      <c r="C16" s="115"/>
      <c r="D16" s="116"/>
      <c r="E16" s="117"/>
      <c r="F16" s="118"/>
      <c r="G16" s="118"/>
      <c r="H16" s="118"/>
      <c r="I16" s="118"/>
      <c r="J16" s="118"/>
      <c r="K16" s="118"/>
      <c r="L16" s="118"/>
      <c r="M16" s="118"/>
      <c r="N16" s="118" t="e">
        <f>申込書!#REF!</f>
        <v>#REF!</v>
      </c>
      <c r="O16" s="118"/>
      <c r="P16" s="118"/>
      <c r="Q16" s="118"/>
      <c r="R16" s="118"/>
      <c r="S16" s="118"/>
      <c r="T16" s="118"/>
      <c r="U16" s="118"/>
      <c r="V16" s="15"/>
      <c r="AA16" s="107" t="s">
        <v>57</v>
      </c>
      <c r="AB16" s="107"/>
      <c r="AC16" s="107"/>
      <c r="AD16" s="107">
        <f>COUNTIF(C5:E24,"女子+66kg")</f>
        <v>0</v>
      </c>
      <c r="AE16" s="107"/>
      <c r="AF16" s="107">
        <f>COUNTIF(個人戦申込名簿②!C5:E24,"女子+66kg")</f>
        <v>0</v>
      </c>
      <c r="AG16" s="107"/>
      <c r="AH16" s="107">
        <f t="shared" si="0"/>
        <v>0</v>
      </c>
      <c r="AI16" s="107"/>
      <c r="AJ16" s="107"/>
    </row>
    <row r="17" spans="1:29" ht="29.25" customHeight="1" x14ac:dyDescent="0.4">
      <c r="A17" s="114">
        <v>13</v>
      </c>
      <c r="B17" s="114"/>
      <c r="C17" s="115"/>
      <c r="D17" s="116"/>
      <c r="E17" s="117"/>
      <c r="F17" s="118"/>
      <c r="G17" s="118"/>
      <c r="H17" s="118"/>
      <c r="I17" s="118"/>
      <c r="J17" s="118"/>
      <c r="K17" s="118"/>
      <c r="L17" s="118"/>
      <c r="M17" s="118"/>
      <c r="N17" s="118" t="e">
        <f>申込書!#REF!</f>
        <v>#REF!</v>
      </c>
      <c r="O17" s="118"/>
      <c r="P17" s="118"/>
      <c r="Q17" s="118"/>
      <c r="R17" s="118"/>
      <c r="S17" s="118"/>
      <c r="T17" s="118"/>
      <c r="U17" s="118"/>
      <c r="V17" s="15"/>
      <c r="AA17" s="107"/>
      <c r="AB17" s="107"/>
      <c r="AC17" s="107"/>
    </row>
    <row r="18" spans="1:29" ht="29.25" customHeight="1" x14ac:dyDescent="0.4">
      <c r="A18" s="114">
        <v>14</v>
      </c>
      <c r="B18" s="114"/>
      <c r="C18" s="115"/>
      <c r="D18" s="116"/>
      <c r="E18" s="117"/>
      <c r="F18" s="118"/>
      <c r="G18" s="118"/>
      <c r="H18" s="118"/>
      <c r="I18" s="118"/>
      <c r="J18" s="118"/>
      <c r="K18" s="118"/>
      <c r="L18" s="118"/>
      <c r="M18" s="118"/>
      <c r="N18" s="118" t="e">
        <f>申込書!#REF!</f>
        <v>#REF!</v>
      </c>
      <c r="O18" s="118"/>
      <c r="P18" s="118"/>
      <c r="Q18" s="118"/>
      <c r="R18" s="118"/>
      <c r="S18" s="118"/>
      <c r="T18" s="118"/>
      <c r="U18" s="118"/>
      <c r="V18" s="15"/>
    </row>
    <row r="19" spans="1:29" ht="29.25" customHeight="1" x14ac:dyDescent="0.4">
      <c r="A19" s="114">
        <v>15</v>
      </c>
      <c r="B19" s="114"/>
      <c r="C19" s="115"/>
      <c r="D19" s="116"/>
      <c r="E19" s="117"/>
      <c r="F19" s="118"/>
      <c r="G19" s="118"/>
      <c r="H19" s="118"/>
      <c r="I19" s="118"/>
      <c r="J19" s="118"/>
      <c r="K19" s="118"/>
      <c r="L19" s="118"/>
      <c r="M19" s="118"/>
      <c r="N19" s="118" t="e">
        <f>申込書!#REF!</f>
        <v>#REF!</v>
      </c>
      <c r="O19" s="118"/>
      <c r="P19" s="118"/>
      <c r="Q19" s="118"/>
      <c r="R19" s="118"/>
      <c r="S19" s="118"/>
      <c r="T19" s="118"/>
      <c r="U19" s="118"/>
      <c r="V19" s="15"/>
    </row>
    <row r="20" spans="1:29" ht="29.25" customHeight="1" x14ac:dyDescent="0.4">
      <c r="A20" s="114">
        <v>16</v>
      </c>
      <c r="B20" s="114"/>
      <c r="C20" s="115"/>
      <c r="D20" s="116"/>
      <c r="E20" s="117"/>
      <c r="F20" s="118"/>
      <c r="G20" s="118"/>
      <c r="H20" s="118"/>
      <c r="I20" s="118"/>
      <c r="J20" s="118"/>
      <c r="K20" s="118"/>
      <c r="L20" s="118"/>
      <c r="M20" s="118"/>
      <c r="N20" s="118" t="e">
        <f>申込書!#REF!</f>
        <v>#REF!</v>
      </c>
      <c r="O20" s="118"/>
      <c r="P20" s="118"/>
      <c r="Q20" s="118"/>
      <c r="R20" s="118"/>
      <c r="S20" s="118"/>
      <c r="T20" s="118"/>
      <c r="U20" s="118"/>
      <c r="V20" s="15"/>
    </row>
    <row r="21" spans="1:29" ht="29.25" customHeight="1" x14ac:dyDescent="0.4">
      <c r="A21" s="114">
        <v>17</v>
      </c>
      <c r="B21" s="114"/>
      <c r="C21" s="115"/>
      <c r="D21" s="116"/>
      <c r="E21" s="117"/>
      <c r="F21" s="118"/>
      <c r="G21" s="118"/>
      <c r="H21" s="118"/>
      <c r="I21" s="118"/>
      <c r="J21" s="118"/>
      <c r="K21" s="118"/>
      <c r="L21" s="118"/>
      <c r="M21" s="118"/>
      <c r="N21" s="118" t="e">
        <f>申込書!#REF!</f>
        <v>#REF!</v>
      </c>
      <c r="O21" s="118"/>
      <c r="P21" s="118"/>
      <c r="Q21" s="118"/>
      <c r="R21" s="118"/>
      <c r="S21" s="118"/>
      <c r="T21" s="118"/>
      <c r="U21" s="118"/>
      <c r="V21" s="15"/>
    </row>
    <row r="22" spans="1:29" ht="29.25" customHeight="1" x14ac:dyDescent="0.4">
      <c r="A22" s="114">
        <v>18</v>
      </c>
      <c r="B22" s="114"/>
      <c r="C22" s="115"/>
      <c r="D22" s="116"/>
      <c r="E22" s="117"/>
      <c r="F22" s="118"/>
      <c r="G22" s="118"/>
      <c r="H22" s="118"/>
      <c r="I22" s="118"/>
      <c r="J22" s="118"/>
      <c r="K22" s="118"/>
      <c r="L22" s="118"/>
      <c r="M22" s="118"/>
      <c r="N22" s="118" t="e">
        <f>申込書!#REF!</f>
        <v>#REF!</v>
      </c>
      <c r="O22" s="118"/>
      <c r="P22" s="118"/>
      <c r="Q22" s="118"/>
      <c r="R22" s="118"/>
      <c r="S22" s="118"/>
      <c r="T22" s="118"/>
      <c r="U22" s="118"/>
      <c r="V22" s="15"/>
    </row>
    <row r="23" spans="1:29" ht="29.25" customHeight="1" x14ac:dyDescent="0.4">
      <c r="A23" s="114">
        <v>19</v>
      </c>
      <c r="B23" s="114"/>
      <c r="C23" s="115"/>
      <c r="D23" s="116"/>
      <c r="E23" s="117"/>
      <c r="F23" s="118"/>
      <c r="G23" s="118"/>
      <c r="H23" s="118"/>
      <c r="I23" s="118"/>
      <c r="J23" s="118"/>
      <c r="K23" s="118"/>
      <c r="L23" s="118"/>
      <c r="M23" s="118"/>
      <c r="N23" s="118" t="e">
        <f>申込書!#REF!</f>
        <v>#REF!</v>
      </c>
      <c r="O23" s="118"/>
      <c r="P23" s="118"/>
      <c r="Q23" s="118"/>
      <c r="R23" s="118"/>
      <c r="S23" s="118"/>
      <c r="T23" s="118"/>
      <c r="U23" s="118"/>
      <c r="V23" s="15"/>
    </row>
    <row r="24" spans="1:29" ht="29.25" customHeight="1" x14ac:dyDescent="0.4">
      <c r="A24" s="114">
        <v>20</v>
      </c>
      <c r="B24" s="114"/>
      <c r="C24" s="115"/>
      <c r="D24" s="116"/>
      <c r="E24" s="117"/>
      <c r="F24" s="118"/>
      <c r="G24" s="118"/>
      <c r="H24" s="118"/>
      <c r="I24" s="118"/>
      <c r="J24" s="118"/>
      <c r="K24" s="118"/>
      <c r="L24" s="118"/>
      <c r="M24" s="118"/>
      <c r="N24" s="118" t="e">
        <f>申込書!#REF!</f>
        <v>#REF!</v>
      </c>
      <c r="O24" s="118"/>
      <c r="P24" s="118"/>
      <c r="Q24" s="118"/>
      <c r="R24" s="118"/>
      <c r="S24" s="118"/>
      <c r="T24" s="118"/>
      <c r="U24" s="118"/>
      <c r="V24" s="15"/>
    </row>
  </sheetData>
  <mergeCells count="139">
    <mergeCell ref="AH15:AJ15"/>
    <mergeCell ref="AD16:AE16"/>
    <mergeCell ref="AF16:AG16"/>
    <mergeCell ref="AH16:AJ16"/>
    <mergeCell ref="AH11:AJ11"/>
    <mergeCell ref="AD12:AE12"/>
    <mergeCell ref="AF12:AG12"/>
    <mergeCell ref="AH12:AJ12"/>
    <mergeCell ref="AD13:AE13"/>
    <mergeCell ref="AF13:AG13"/>
    <mergeCell ref="AH13:AJ13"/>
    <mergeCell ref="AD14:AE14"/>
    <mergeCell ref="AF14:AG14"/>
    <mergeCell ref="AH14:AJ14"/>
    <mergeCell ref="AH7:AJ7"/>
    <mergeCell ref="AD8:AE8"/>
    <mergeCell ref="AF8:AG8"/>
    <mergeCell ref="AH8:AJ8"/>
    <mergeCell ref="AD9:AE9"/>
    <mergeCell ref="AF9:AG9"/>
    <mergeCell ref="AH9:AJ9"/>
    <mergeCell ref="AD10:AE10"/>
    <mergeCell ref="AF10:AG10"/>
    <mergeCell ref="AH10:AJ10"/>
    <mergeCell ref="AH5:AJ5"/>
    <mergeCell ref="AD4:AE4"/>
    <mergeCell ref="AF4:AG4"/>
    <mergeCell ref="AD3:AG3"/>
    <mergeCell ref="AH3:AJ4"/>
    <mergeCell ref="AD6:AE6"/>
    <mergeCell ref="AF6:AG6"/>
    <mergeCell ref="AH6:AJ6"/>
    <mergeCell ref="A24:B24"/>
    <mergeCell ref="C24:E24"/>
    <mergeCell ref="F24:M24"/>
    <mergeCell ref="N24:U24"/>
    <mergeCell ref="A23:B23"/>
    <mergeCell ref="C23:E23"/>
    <mergeCell ref="F23:M23"/>
    <mergeCell ref="N23:U23"/>
    <mergeCell ref="A22:B22"/>
    <mergeCell ref="C22:E22"/>
    <mergeCell ref="F22:M22"/>
    <mergeCell ref="N22:U22"/>
    <mergeCell ref="A21:B21"/>
    <mergeCell ref="C21:E21"/>
    <mergeCell ref="F21:M21"/>
    <mergeCell ref="N21:U21"/>
    <mergeCell ref="A20:B20"/>
    <mergeCell ref="C20:E20"/>
    <mergeCell ref="F20:M20"/>
    <mergeCell ref="N20:U20"/>
    <mergeCell ref="A19:B19"/>
    <mergeCell ref="C19:E19"/>
    <mergeCell ref="F19:M19"/>
    <mergeCell ref="N19:U19"/>
    <mergeCell ref="A18:B18"/>
    <mergeCell ref="C18:E18"/>
    <mergeCell ref="F18:M18"/>
    <mergeCell ref="N18:U18"/>
    <mergeCell ref="A17:B17"/>
    <mergeCell ref="C17:E17"/>
    <mergeCell ref="F17:M17"/>
    <mergeCell ref="N17:U17"/>
    <mergeCell ref="A16:B16"/>
    <mergeCell ref="C16:E16"/>
    <mergeCell ref="F16:M16"/>
    <mergeCell ref="N16:U16"/>
    <mergeCell ref="A15:B15"/>
    <mergeCell ref="C15:E15"/>
    <mergeCell ref="F15:M15"/>
    <mergeCell ref="N15:U15"/>
    <mergeCell ref="A11:B11"/>
    <mergeCell ref="C11:E11"/>
    <mergeCell ref="F11:M11"/>
    <mergeCell ref="N11:U11"/>
    <mergeCell ref="A14:B14"/>
    <mergeCell ref="C14:E14"/>
    <mergeCell ref="F14:M14"/>
    <mergeCell ref="N14:U14"/>
    <mergeCell ref="A13:B13"/>
    <mergeCell ref="C13:E13"/>
    <mergeCell ref="F13:M13"/>
    <mergeCell ref="N13:U13"/>
    <mergeCell ref="N9:U9"/>
    <mergeCell ref="A12:B12"/>
    <mergeCell ref="C12:E12"/>
    <mergeCell ref="F12:M12"/>
    <mergeCell ref="A4:B4"/>
    <mergeCell ref="N4:U4"/>
    <mergeCell ref="F4:M4"/>
    <mergeCell ref="C4:E4"/>
    <mergeCell ref="A8:B8"/>
    <mergeCell ref="C8:E8"/>
    <mergeCell ref="F8:M8"/>
    <mergeCell ref="N8:U8"/>
    <mergeCell ref="A7:B7"/>
    <mergeCell ref="C7:E7"/>
    <mergeCell ref="F7:M7"/>
    <mergeCell ref="N7:U7"/>
    <mergeCell ref="N12:U12"/>
    <mergeCell ref="A10:B10"/>
    <mergeCell ref="C10:E10"/>
    <mergeCell ref="F10:M10"/>
    <mergeCell ref="N10:U10"/>
    <mergeCell ref="A9:B9"/>
    <mergeCell ref="C9:E9"/>
    <mergeCell ref="F9:M9"/>
    <mergeCell ref="A1:V1"/>
    <mergeCell ref="A2:V2"/>
    <mergeCell ref="A5:B5"/>
    <mergeCell ref="C5:E5"/>
    <mergeCell ref="F5:M5"/>
    <mergeCell ref="N5:U5"/>
    <mergeCell ref="A6:B6"/>
    <mergeCell ref="C6:E6"/>
    <mergeCell ref="F6:M6"/>
    <mergeCell ref="N6:U6"/>
    <mergeCell ref="AA16:AC16"/>
    <mergeCell ref="AA17:AC17"/>
    <mergeCell ref="AA6:AC6"/>
    <mergeCell ref="AA5:AC5"/>
    <mergeCell ref="AA7:AC7"/>
    <mergeCell ref="AA8:AC8"/>
    <mergeCell ref="AA9:AC9"/>
    <mergeCell ref="AA10:AC10"/>
    <mergeCell ref="AA11:AC11"/>
    <mergeCell ref="AA12:AC12"/>
    <mergeCell ref="AA13:AC13"/>
    <mergeCell ref="AD5:AE5"/>
    <mergeCell ref="AF5:AG5"/>
    <mergeCell ref="AD7:AE7"/>
    <mergeCell ref="AF7:AG7"/>
    <mergeCell ref="AD11:AE11"/>
    <mergeCell ref="AF11:AG11"/>
    <mergeCell ref="AD15:AE15"/>
    <mergeCell ref="AF15:AG15"/>
    <mergeCell ref="AA14:AC14"/>
    <mergeCell ref="AA15:AC15"/>
  </mergeCells>
  <phoneticPr fontId="1"/>
  <conditionalFormatting sqref="F5:M24 C5:C24">
    <cfRule type="cellIs" dxfId="38" priority="7" operator="equal">
      <formula>""</formula>
    </cfRule>
  </conditionalFormatting>
  <conditionalFormatting sqref="V5:V24">
    <cfRule type="containsBlanks" dxfId="37" priority="1">
      <formula>LEN(TRIM(V5))=0</formula>
    </cfRule>
    <cfRule type="expression" dxfId="36" priority="5">
      <formula>C2&lt;&gt;""</formula>
    </cfRule>
  </conditionalFormatting>
  <dataValidations count="2">
    <dataValidation type="list" allowBlank="1" showInputMessage="1" showErrorMessage="1" sqref="C5:E24">
      <formula1>"男子個人形,女子個人形,男子-55kg,男子-61kg,男子-68kg,男子-76kg,男子+76kg,女子-48kg,女子-53kg,女子-59kg,女子-66kg,女子+66kg"</formula1>
    </dataValidation>
    <dataValidation type="list" allowBlank="1" showInputMessage="1" showErrorMessage="1" sqref="V5:V24">
      <formula1>"高校1年,高校2年"</formula1>
    </dataValidation>
  </dataValidations>
  <pageMargins left="0.31496062992125984" right="0.31496062992125984" top="0.35433070866141736" bottom="0.35433070866141736" header="0.31496062992125984" footer="0.31496062992125984"/>
  <pageSetup paperSize="9" scale="1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opLeftCell="A16" workbookViewId="0">
      <selection activeCell="T27" sqref="T27"/>
    </sheetView>
  </sheetViews>
  <sheetFormatPr defaultRowHeight="18.75" x14ac:dyDescent="0.4"/>
  <cols>
    <col min="1" max="12" width="3.125" customWidth="1"/>
    <col min="13" max="13" width="1.25" customWidth="1"/>
    <col min="14" max="20" width="3.125" customWidth="1"/>
    <col min="21" max="21" width="1.25" customWidth="1"/>
    <col min="22" max="22" width="15" bestFit="1" customWidth="1"/>
    <col min="23" max="68" width="3.125" customWidth="1"/>
  </cols>
  <sheetData>
    <row r="1" spans="1:22" ht="29.25" customHeight="1" x14ac:dyDescent="0.4">
      <c r="A1" s="92" t="str">
        <f>申込書!A1</f>
        <v>第32回北海道Jr空手道選手権大会　兼　TANISAWA　CUP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2" ht="29.25" customHeight="1" x14ac:dyDescent="0.4">
      <c r="A2" s="92" t="s">
        <v>64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2" ht="29.25" customHeight="1" x14ac:dyDescent="0.4"/>
    <row r="4" spans="1:22" ht="29.25" customHeight="1" thickBot="1" x14ac:dyDescent="0.45">
      <c r="A4" s="123" t="s">
        <v>12</v>
      </c>
      <c r="B4" s="124"/>
      <c r="C4" s="119" t="s">
        <v>5</v>
      </c>
      <c r="D4" s="119"/>
      <c r="E4" s="119"/>
      <c r="F4" s="119" t="s">
        <v>3</v>
      </c>
      <c r="G4" s="119"/>
      <c r="H4" s="119"/>
      <c r="I4" s="119"/>
      <c r="J4" s="119"/>
      <c r="K4" s="119"/>
      <c r="L4" s="119"/>
      <c r="M4" s="119"/>
      <c r="N4" s="119" t="s">
        <v>15</v>
      </c>
      <c r="O4" s="119"/>
      <c r="P4" s="119"/>
      <c r="Q4" s="119"/>
      <c r="R4" s="119"/>
      <c r="S4" s="119"/>
      <c r="T4" s="119"/>
      <c r="U4" s="119"/>
      <c r="V4" s="11" t="s">
        <v>62</v>
      </c>
    </row>
    <row r="5" spans="1:22" ht="29.25" customHeight="1" thickTop="1" x14ac:dyDescent="0.4">
      <c r="A5" s="122">
        <v>21</v>
      </c>
      <c r="B5" s="122"/>
      <c r="C5" s="110"/>
      <c r="D5" s="111"/>
      <c r="E5" s="112"/>
      <c r="F5" s="113"/>
      <c r="G5" s="113"/>
      <c r="H5" s="113"/>
      <c r="I5" s="113"/>
      <c r="J5" s="113"/>
      <c r="K5" s="113"/>
      <c r="L5" s="113"/>
      <c r="M5" s="113"/>
      <c r="N5" s="113" t="e">
        <f>申込書!#REF!</f>
        <v>#REF!</v>
      </c>
      <c r="O5" s="113"/>
      <c r="P5" s="113"/>
      <c r="Q5" s="113"/>
      <c r="R5" s="113"/>
      <c r="S5" s="113"/>
      <c r="T5" s="113"/>
      <c r="U5" s="113"/>
      <c r="V5" s="16"/>
    </row>
    <row r="6" spans="1:22" ht="29.25" customHeight="1" x14ac:dyDescent="0.4">
      <c r="A6" s="125">
        <v>22</v>
      </c>
      <c r="B6" s="125"/>
      <c r="C6" s="115"/>
      <c r="D6" s="116"/>
      <c r="E6" s="117"/>
      <c r="F6" s="118"/>
      <c r="G6" s="118"/>
      <c r="H6" s="118"/>
      <c r="I6" s="118"/>
      <c r="J6" s="118"/>
      <c r="K6" s="118"/>
      <c r="L6" s="118"/>
      <c r="M6" s="118"/>
      <c r="N6" s="118" t="e">
        <f>申込書!#REF!</f>
        <v>#REF!</v>
      </c>
      <c r="O6" s="118"/>
      <c r="P6" s="118"/>
      <c r="Q6" s="118"/>
      <c r="R6" s="118"/>
      <c r="S6" s="118"/>
      <c r="T6" s="118"/>
      <c r="U6" s="118"/>
      <c r="V6" s="16"/>
    </row>
    <row r="7" spans="1:22" ht="29.25" customHeight="1" x14ac:dyDescent="0.4">
      <c r="A7" s="125">
        <v>23</v>
      </c>
      <c r="B7" s="125"/>
      <c r="C7" s="115"/>
      <c r="D7" s="116"/>
      <c r="E7" s="117"/>
      <c r="F7" s="118"/>
      <c r="G7" s="118"/>
      <c r="H7" s="118"/>
      <c r="I7" s="118"/>
      <c r="J7" s="118"/>
      <c r="K7" s="118"/>
      <c r="L7" s="118"/>
      <c r="M7" s="118"/>
      <c r="N7" s="118" t="e">
        <f>申込書!#REF!</f>
        <v>#REF!</v>
      </c>
      <c r="O7" s="118"/>
      <c r="P7" s="118"/>
      <c r="Q7" s="118"/>
      <c r="R7" s="118"/>
      <c r="S7" s="118"/>
      <c r="T7" s="118"/>
      <c r="U7" s="118"/>
      <c r="V7" s="16"/>
    </row>
    <row r="8" spans="1:22" ht="29.25" customHeight="1" x14ac:dyDescent="0.4">
      <c r="A8" s="125">
        <v>24</v>
      </c>
      <c r="B8" s="125"/>
      <c r="C8" s="115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 t="e">
        <f>申込書!#REF!</f>
        <v>#REF!</v>
      </c>
      <c r="O8" s="118"/>
      <c r="P8" s="118"/>
      <c r="Q8" s="118"/>
      <c r="R8" s="118"/>
      <c r="S8" s="118"/>
      <c r="T8" s="118"/>
      <c r="U8" s="118"/>
      <c r="V8" s="16"/>
    </row>
    <row r="9" spans="1:22" ht="29.25" customHeight="1" x14ac:dyDescent="0.4">
      <c r="A9" s="125">
        <v>25</v>
      </c>
      <c r="B9" s="125"/>
      <c r="C9" s="115"/>
      <c r="D9" s="116"/>
      <c r="E9" s="117"/>
      <c r="F9" s="118"/>
      <c r="G9" s="118"/>
      <c r="H9" s="118"/>
      <c r="I9" s="118"/>
      <c r="J9" s="118"/>
      <c r="K9" s="118"/>
      <c r="L9" s="118"/>
      <c r="M9" s="118"/>
      <c r="N9" s="118" t="e">
        <f>申込書!#REF!</f>
        <v>#REF!</v>
      </c>
      <c r="O9" s="118"/>
      <c r="P9" s="118"/>
      <c r="Q9" s="118"/>
      <c r="R9" s="118"/>
      <c r="S9" s="118"/>
      <c r="T9" s="118"/>
      <c r="U9" s="118"/>
      <c r="V9" s="16"/>
    </row>
    <row r="10" spans="1:22" ht="29.25" customHeight="1" x14ac:dyDescent="0.4">
      <c r="A10" s="125">
        <v>26</v>
      </c>
      <c r="B10" s="125"/>
      <c r="C10" s="115"/>
      <c r="D10" s="116"/>
      <c r="E10" s="117"/>
      <c r="F10" s="118"/>
      <c r="G10" s="118"/>
      <c r="H10" s="118"/>
      <c r="I10" s="118"/>
      <c r="J10" s="118"/>
      <c r="K10" s="118"/>
      <c r="L10" s="118"/>
      <c r="M10" s="118"/>
      <c r="N10" s="118" t="e">
        <f>申込書!#REF!</f>
        <v>#REF!</v>
      </c>
      <c r="O10" s="118"/>
      <c r="P10" s="118"/>
      <c r="Q10" s="118"/>
      <c r="R10" s="118"/>
      <c r="S10" s="118"/>
      <c r="T10" s="118"/>
      <c r="U10" s="118"/>
      <c r="V10" s="16"/>
    </row>
    <row r="11" spans="1:22" ht="29.25" customHeight="1" x14ac:dyDescent="0.4">
      <c r="A11" s="125">
        <v>27</v>
      </c>
      <c r="B11" s="125"/>
      <c r="C11" s="115"/>
      <c r="D11" s="116"/>
      <c r="E11" s="117"/>
      <c r="F11" s="118"/>
      <c r="G11" s="118"/>
      <c r="H11" s="118"/>
      <c r="I11" s="118"/>
      <c r="J11" s="118"/>
      <c r="K11" s="118"/>
      <c r="L11" s="118"/>
      <c r="M11" s="118"/>
      <c r="N11" s="118" t="e">
        <f>申込書!#REF!</f>
        <v>#REF!</v>
      </c>
      <c r="O11" s="118"/>
      <c r="P11" s="118"/>
      <c r="Q11" s="118"/>
      <c r="R11" s="118"/>
      <c r="S11" s="118"/>
      <c r="T11" s="118"/>
      <c r="U11" s="118"/>
      <c r="V11" s="16"/>
    </row>
    <row r="12" spans="1:22" ht="29.25" customHeight="1" x14ac:dyDescent="0.4">
      <c r="A12" s="125">
        <v>28</v>
      </c>
      <c r="B12" s="125"/>
      <c r="C12" s="115"/>
      <c r="D12" s="116"/>
      <c r="E12" s="117"/>
      <c r="F12" s="118"/>
      <c r="G12" s="118"/>
      <c r="H12" s="118"/>
      <c r="I12" s="118"/>
      <c r="J12" s="118"/>
      <c r="K12" s="118"/>
      <c r="L12" s="118"/>
      <c r="M12" s="118"/>
      <c r="N12" s="118" t="e">
        <f>申込書!#REF!</f>
        <v>#REF!</v>
      </c>
      <c r="O12" s="118"/>
      <c r="P12" s="118"/>
      <c r="Q12" s="118"/>
      <c r="R12" s="118"/>
      <c r="S12" s="118"/>
      <c r="T12" s="118"/>
      <c r="U12" s="118"/>
      <c r="V12" s="16"/>
    </row>
    <row r="13" spans="1:22" ht="29.25" customHeight="1" x14ac:dyDescent="0.4">
      <c r="A13" s="125">
        <v>29</v>
      </c>
      <c r="B13" s="125"/>
      <c r="C13" s="115"/>
      <c r="D13" s="116"/>
      <c r="E13" s="117"/>
      <c r="F13" s="118"/>
      <c r="G13" s="118"/>
      <c r="H13" s="118"/>
      <c r="I13" s="118"/>
      <c r="J13" s="118"/>
      <c r="K13" s="118"/>
      <c r="L13" s="118"/>
      <c r="M13" s="118"/>
      <c r="N13" s="118" t="e">
        <f>申込書!#REF!</f>
        <v>#REF!</v>
      </c>
      <c r="O13" s="118"/>
      <c r="P13" s="118"/>
      <c r="Q13" s="118"/>
      <c r="R13" s="118"/>
      <c r="S13" s="118"/>
      <c r="T13" s="118"/>
      <c r="U13" s="118"/>
      <c r="V13" s="16"/>
    </row>
    <row r="14" spans="1:22" ht="29.25" customHeight="1" x14ac:dyDescent="0.4">
      <c r="A14" s="125">
        <v>30</v>
      </c>
      <c r="B14" s="125"/>
      <c r="C14" s="115"/>
      <c r="D14" s="116"/>
      <c r="E14" s="117"/>
      <c r="F14" s="118"/>
      <c r="G14" s="118"/>
      <c r="H14" s="118"/>
      <c r="I14" s="118"/>
      <c r="J14" s="118"/>
      <c r="K14" s="118"/>
      <c r="L14" s="118"/>
      <c r="M14" s="118"/>
      <c r="N14" s="118" t="e">
        <f>申込書!#REF!</f>
        <v>#REF!</v>
      </c>
      <c r="O14" s="118"/>
      <c r="P14" s="118"/>
      <c r="Q14" s="118"/>
      <c r="R14" s="118"/>
      <c r="S14" s="118"/>
      <c r="T14" s="118"/>
      <c r="U14" s="118"/>
      <c r="V14" s="16"/>
    </row>
    <row r="15" spans="1:22" ht="29.25" customHeight="1" x14ac:dyDescent="0.4">
      <c r="A15" s="125">
        <v>31</v>
      </c>
      <c r="B15" s="125"/>
      <c r="C15" s="115"/>
      <c r="D15" s="116"/>
      <c r="E15" s="117"/>
      <c r="F15" s="118"/>
      <c r="G15" s="118"/>
      <c r="H15" s="118"/>
      <c r="I15" s="118"/>
      <c r="J15" s="118"/>
      <c r="K15" s="118"/>
      <c r="L15" s="118"/>
      <c r="M15" s="118"/>
      <c r="N15" s="118" t="e">
        <f>申込書!#REF!</f>
        <v>#REF!</v>
      </c>
      <c r="O15" s="118"/>
      <c r="P15" s="118"/>
      <c r="Q15" s="118"/>
      <c r="R15" s="118"/>
      <c r="S15" s="118"/>
      <c r="T15" s="118"/>
      <c r="U15" s="118"/>
      <c r="V15" s="16"/>
    </row>
    <row r="16" spans="1:22" ht="29.25" customHeight="1" x14ac:dyDescent="0.4">
      <c r="A16" s="125">
        <v>32</v>
      </c>
      <c r="B16" s="125"/>
      <c r="C16" s="115"/>
      <c r="D16" s="116"/>
      <c r="E16" s="117"/>
      <c r="F16" s="118"/>
      <c r="G16" s="118"/>
      <c r="H16" s="118"/>
      <c r="I16" s="118"/>
      <c r="J16" s="118"/>
      <c r="K16" s="118"/>
      <c r="L16" s="118"/>
      <c r="M16" s="118"/>
      <c r="N16" s="118" t="e">
        <f>申込書!#REF!</f>
        <v>#REF!</v>
      </c>
      <c r="O16" s="118"/>
      <c r="P16" s="118"/>
      <c r="Q16" s="118"/>
      <c r="R16" s="118"/>
      <c r="S16" s="118"/>
      <c r="T16" s="118"/>
      <c r="U16" s="118"/>
      <c r="V16" s="16"/>
    </row>
    <row r="17" spans="1:22" ht="29.25" customHeight="1" x14ac:dyDescent="0.4">
      <c r="A17" s="125">
        <v>33</v>
      </c>
      <c r="B17" s="125"/>
      <c r="C17" s="115"/>
      <c r="D17" s="116"/>
      <c r="E17" s="117"/>
      <c r="F17" s="118"/>
      <c r="G17" s="118"/>
      <c r="H17" s="118"/>
      <c r="I17" s="118"/>
      <c r="J17" s="118"/>
      <c r="K17" s="118"/>
      <c r="L17" s="118"/>
      <c r="M17" s="118"/>
      <c r="N17" s="118" t="e">
        <f>申込書!#REF!</f>
        <v>#REF!</v>
      </c>
      <c r="O17" s="118"/>
      <c r="P17" s="118"/>
      <c r="Q17" s="118"/>
      <c r="R17" s="118"/>
      <c r="S17" s="118"/>
      <c r="T17" s="118"/>
      <c r="U17" s="118"/>
      <c r="V17" s="16"/>
    </row>
    <row r="18" spans="1:22" ht="29.25" customHeight="1" x14ac:dyDescent="0.4">
      <c r="A18" s="125">
        <v>34</v>
      </c>
      <c r="B18" s="125"/>
      <c r="C18" s="115"/>
      <c r="D18" s="116"/>
      <c r="E18" s="117"/>
      <c r="F18" s="118"/>
      <c r="G18" s="118"/>
      <c r="H18" s="118"/>
      <c r="I18" s="118"/>
      <c r="J18" s="118"/>
      <c r="K18" s="118"/>
      <c r="L18" s="118"/>
      <c r="M18" s="118"/>
      <c r="N18" s="118" t="e">
        <f>申込書!#REF!</f>
        <v>#REF!</v>
      </c>
      <c r="O18" s="118"/>
      <c r="P18" s="118"/>
      <c r="Q18" s="118"/>
      <c r="R18" s="118"/>
      <c r="S18" s="118"/>
      <c r="T18" s="118"/>
      <c r="U18" s="118"/>
      <c r="V18" s="16"/>
    </row>
    <row r="19" spans="1:22" ht="29.25" customHeight="1" x14ac:dyDescent="0.4">
      <c r="A19" s="125">
        <v>35</v>
      </c>
      <c r="B19" s="125"/>
      <c r="C19" s="115"/>
      <c r="D19" s="116"/>
      <c r="E19" s="117"/>
      <c r="F19" s="118"/>
      <c r="G19" s="118"/>
      <c r="H19" s="118"/>
      <c r="I19" s="118"/>
      <c r="J19" s="118"/>
      <c r="K19" s="118"/>
      <c r="L19" s="118"/>
      <c r="M19" s="118"/>
      <c r="N19" s="118" t="e">
        <f>申込書!#REF!</f>
        <v>#REF!</v>
      </c>
      <c r="O19" s="118"/>
      <c r="P19" s="118"/>
      <c r="Q19" s="118"/>
      <c r="R19" s="118"/>
      <c r="S19" s="118"/>
      <c r="T19" s="118"/>
      <c r="U19" s="118"/>
      <c r="V19" s="16"/>
    </row>
    <row r="20" spans="1:22" ht="29.25" customHeight="1" x14ac:dyDescent="0.4">
      <c r="A20" s="125">
        <v>36</v>
      </c>
      <c r="B20" s="125"/>
      <c r="C20" s="115"/>
      <c r="D20" s="116"/>
      <c r="E20" s="117"/>
      <c r="F20" s="118"/>
      <c r="G20" s="118"/>
      <c r="H20" s="118"/>
      <c r="I20" s="118"/>
      <c r="J20" s="118"/>
      <c r="K20" s="118"/>
      <c r="L20" s="118"/>
      <c r="M20" s="118"/>
      <c r="N20" s="118" t="e">
        <f>申込書!#REF!</f>
        <v>#REF!</v>
      </c>
      <c r="O20" s="118"/>
      <c r="P20" s="118"/>
      <c r="Q20" s="118"/>
      <c r="R20" s="118"/>
      <c r="S20" s="118"/>
      <c r="T20" s="118"/>
      <c r="U20" s="118"/>
      <c r="V20" s="16"/>
    </row>
    <row r="21" spans="1:22" ht="29.25" customHeight="1" x14ac:dyDescent="0.4">
      <c r="A21" s="125">
        <v>37</v>
      </c>
      <c r="B21" s="125"/>
      <c r="C21" s="115"/>
      <c r="D21" s="116"/>
      <c r="E21" s="117"/>
      <c r="F21" s="118"/>
      <c r="G21" s="118"/>
      <c r="H21" s="118"/>
      <c r="I21" s="118"/>
      <c r="J21" s="118"/>
      <c r="K21" s="118"/>
      <c r="L21" s="118"/>
      <c r="M21" s="118"/>
      <c r="N21" s="118" t="e">
        <f>申込書!#REF!</f>
        <v>#REF!</v>
      </c>
      <c r="O21" s="118"/>
      <c r="P21" s="118"/>
      <c r="Q21" s="118"/>
      <c r="R21" s="118"/>
      <c r="S21" s="118"/>
      <c r="T21" s="118"/>
      <c r="U21" s="118"/>
      <c r="V21" s="16"/>
    </row>
    <row r="22" spans="1:22" ht="29.25" customHeight="1" x14ac:dyDescent="0.4">
      <c r="A22" s="125">
        <v>38</v>
      </c>
      <c r="B22" s="125"/>
      <c r="C22" s="115"/>
      <c r="D22" s="116"/>
      <c r="E22" s="117"/>
      <c r="F22" s="118"/>
      <c r="G22" s="118"/>
      <c r="H22" s="118"/>
      <c r="I22" s="118"/>
      <c r="J22" s="118"/>
      <c r="K22" s="118"/>
      <c r="L22" s="118"/>
      <c r="M22" s="118"/>
      <c r="N22" s="118" t="e">
        <f>申込書!#REF!</f>
        <v>#REF!</v>
      </c>
      <c r="O22" s="118"/>
      <c r="P22" s="118"/>
      <c r="Q22" s="118"/>
      <c r="R22" s="118"/>
      <c r="S22" s="118"/>
      <c r="T22" s="118"/>
      <c r="U22" s="118"/>
      <c r="V22" s="16"/>
    </row>
    <row r="23" spans="1:22" ht="29.25" customHeight="1" x14ac:dyDescent="0.4">
      <c r="A23" s="125">
        <v>39</v>
      </c>
      <c r="B23" s="125"/>
      <c r="C23" s="115"/>
      <c r="D23" s="116"/>
      <c r="E23" s="117"/>
      <c r="F23" s="118"/>
      <c r="G23" s="118"/>
      <c r="H23" s="118"/>
      <c r="I23" s="118"/>
      <c r="J23" s="118"/>
      <c r="K23" s="118"/>
      <c r="L23" s="118"/>
      <c r="M23" s="118"/>
      <c r="N23" s="118" t="e">
        <f>申込書!#REF!</f>
        <v>#REF!</v>
      </c>
      <c r="O23" s="118"/>
      <c r="P23" s="118"/>
      <c r="Q23" s="118"/>
      <c r="R23" s="118"/>
      <c r="S23" s="118"/>
      <c r="T23" s="118"/>
      <c r="U23" s="118"/>
      <c r="V23" s="16"/>
    </row>
    <row r="24" spans="1:22" ht="29.25" customHeight="1" x14ac:dyDescent="0.4">
      <c r="A24" s="125">
        <v>40</v>
      </c>
      <c r="B24" s="125"/>
      <c r="C24" s="115"/>
      <c r="D24" s="116"/>
      <c r="E24" s="117"/>
      <c r="F24" s="118"/>
      <c r="G24" s="118"/>
      <c r="H24" s="118"/>
      <c r="I24" s="118"/>
      <c r="J24" s="118"/>
      <c r="K24" s="118"/>
      <c r="L24" s="118"/>
      <c r="M24" s="118"/>
      <c r="N24" s="118" t="e">
        <f>申込書!#REF!</f>
        <v>#REF!</v>
      </c>
      <c r="O24" s="118"/>
      <c r="P24" s="118"/>
      <c r="Q24" s="118"/>
      <c r="R24" s="118"/>
      <c r="S24" s="118"/>
      <c r="T24" s="118"/>
      <c r="U24" s="118"/>
      <c r="V24" s="16"/>
    </row>
    <row r="34" spans="2:16" x14ac:dyDescent="0.4"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2:16" x14ac:dyDescent="0.4"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</row>
    <row r="36" spans="2:16" x14ac:dyDescent="0.4"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</row>
    <row r="37" spans="2:16" x14ac:dyDescent="0.4"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</row>
    <row r="38" spans="2:16" x14ac:dyDescent="0.4">
      <c r="B38" s="2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</sheetData>
  <mergeCells count="90">
    <mergeCell ref="A22:B22"/>
    <mergeCell ref="C22:E22"/>
    <mergeCell ref="F22:M22"/>
    <mergeCell ref="N22:U22"/>
    <mergeCell ref="C34:P34"/>
    <mergeCell ref="C35:P35"/>
    <mergeCell ref="C36:P36"/>
    <mergeCell ref="C37:P37"/>
    <mergeCell ref="A23:B23"/>
    <mergeCell ref="C23:E23"/>
    <mergeCell ref="F23:M23"/>
    <mergeCell ref="N23:U23"/>
    <mergeCell ref="A24:B24"/>
    <mergeCell ref="C24:E24"/>
    <mergeCell ref="F24:M24"/>
    <mergeCell ref="N24:U24"/>
    <mergeCell ref="A20:B20"/>
    <mergeCell ref="C20:E20"/>
    <mergeCell ref="F20:M20"/>
    <mergeCell ref="N20:U20"/>
    <mergeCell ref="A21:B21"/>
    <mergeCell ref="C21:E21"/>
    <mergeCell ref="F21:M21"/>
    <mergeCell ref="N21:U21"/>
    <mergeCell ref="A18:B18"/>
    <mergeCell ref="C18:E18"/>
    <mergeCell ref="F18:M18"/>
    <mergeCell ref="N18:U18"/>
    <mergeCell ref="A19:B19"/>
    <mergeCell ref="C19:E19"/>
    <mergeCell ref="F19:M19"/>
    <mergeCell ref="N19:U19"/>
    <mergeCell ref="A16:B16"/>
    <mergeCell ref="C16:E16"/>
    <mergeCell ref="F16:M16"/>
    <mergeCell ref="N16:U16"/>
    <mergeCell ref="A17:B17"/>
    <mergeCell ref="C17:E17"/>
    <mergeCell ref="F17:M17"/>
    <mergeCell ref="N17:U17"/>
    <mergeCell ref="A14:B14"/>
    <mergeCell ref="C14:E14"/>
    <mergeCell ref="F14:M14"/>
    <mergeCell ref="N14:U14"/>
    <mergeCell ref="A15:B15"/>
    <mergeCell ref="C15:E15"/>
    <mergeCell ref="F15:M15"/>
    <mergeCell ref="N15:U15"/>
    <mergeCell ref="A12:B12"/>
    <mergeCell ref="C12:E12"/>
    <mergeCell ref="F12:M12"/>
    <mergeCell ref="N12:U12"/>
    <mergeCell ref="A13:B13"/>
    <mergeCell ref="C13:E13"/>
    <mergeCell ref="F13:M13"/>
    <mergeCell ref="N13:U13"/>
    <mergeCell ref="A10:B10"/>
    <mergeCell ref="C10:E10"/>
    <mergeCell ref="F10:M10"/>
    <mergeCell ref="N10:U10"/>
    <mergeCell ref="A11:B11"/>
    <mergeCell ref="C11:E11"/>
    <mergeCell ref="F11:M11"/>
    <mergeCell ref="N11:U11"/>
    <mergeCell ref="A8:B8"/>
    <mergeCell ref="C8:E8"/>
    <mergeCell ref="F8:M8"/>
    <mergeCell ref="N8:U8"/>
    <mergeCell ref="A9:B9"/>
    <mergeCell ref="C9:E9"/>
    <mergeCell ref="F9:M9"/>
    <mergeCell ref="N9:U9"/>
    <mergeCell ref="A6:B6"/>
    <mergeCell ref="C6:E6"/>
    <mergeCell ref="F6:M6"/>
    <mergeCell ref="N6:U6"/>
    <mergeCell ref="A7:B7"/>
    <mergeCell ref="C7:E7"/>
    <mergeCell ref="F7:M7"/>
    <mergeCell ref="N7:U7"/>
    <mergeCell ref="A5:B5"/>
    <mergeCell ref="C5:E5"/>
    <mergeCell ref="F5:M5"/>
    <mergeCell ref="N5:U5"/>
    <mergeCell ref="A1:V1"/>
    <mergeCell ref="A2:V2"/>
    <mergeCell ref="A4:B4"/>
    <mergeCell ref="C4:E4"/>
    <mergeCell ref="F4:M4"/>
    <mergeCell ref="N4:U4"/>
  </mergeCells>
  <phoneticPr fontId="1"/>
  <conditionalFormatting sqref="F5:M24">
    <cfRule type="cellIs" dxfId="35" priority="6" operator="equal">
      <formula>""</formula>
    </cfRule>
  </conditionalFormatting>
  <conditionalFormatting sqref="C5:C24">
    <cfRule type="cellIs" dxfId="34" priority="3" operator="equal">
      <formula>""</formula>
    </cfRule>
  </conditionalFormatting>
  <conditionalFormatting sqref="V5:V24">
    <cfRule type="containsBlanks" dxfId="33" priority="1">
      <formula>LEN(TRIM(V5))=0</formula>
    </cfRule>
    <cfRule type="expression" dxfId="32" priority="2">
      <formula>C2&lt;&gt;""</formula>
    </cfRule>
  </conditionalFormatting>
  <dataValidations count="2">
    <dataValidation type="list" allowBlank="1" showInputMessage="1" showErrorMessage="1" sqref="C5:E24">
      <formula1>"男子個人形,女子個人形,男子-55kg,男子-61kg,男子-68kg,男子-76kg,男子+76kg,女子-48kg,女子-53kg,女子-59kg,女子-66kg,女子+66kg"</formula1>
    </dataValidation>
    <dataValidation type="list" allowBlank="1" showInputMessage="1" showErrorMessage="1" sqref="V5:V24">
      <formula1>"高校1年,高校2年"</formula1>
    </dataValidation>
  </dataValidations>
  <pageMargins left="0.31496062992125984" right="0.31496062992125984" top="0.35433070866141736" bottom="0.35433070866141736" header="0.31496062992125984" footer="0.31496062992125984"/>
  <pageSetup paperSize="9" scale="1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workbookViewId="0">
      <selection activeCell="AO7" sqref="AO7"/>
    </sheetView>
  </sheetViews>
  <sheetFormatPr defaultRowHeight="18.75" x14ac:dyDescent="0.4"/>
  <cols>
    <col min="1" max="62" width="3.125" customWidth="1"/>
  </cols>
  <sheetData>
    <row r="1" spans="1:30" ht="29.25" customHeight="1" x14ac:dyDescent="0.4">
      <c r="A1" s="92" t="str">
        <f>申込書!A1</f>
        <v>第32回北海道Jr空手道選手権大会　兼　TANISAWA　CUP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</row>
    <row r="2" spans="1:30" ht="29.25" customHeight="1" x14ac:dyDescent="0.4">
      <c r="A2" s="92" t="s">
        <v>79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</row>
    <row r="4" spans="1:30" x14ac:dyDescent="0.4">
      <c r="A4" t="s">
        <v>80</v>
      </c>
    </row>
    <row r="5" spans="1:30" x14ac:dyDescent="0.4">
      <c r="A5" s="28">
        <v>1</v>
      </c>
      <c r="B5" s="28"/>
      <c r="C5" s="28"/>
      <c r="D5" s="28"/>
      <c r="E5" s="28"/>
      <c r="F5" s="28"/>
      <c r="G5" s="28"/>
      <c r="H5" s="28"/>
      <c r="I5" s="28"/>
      <c r="J5" s="28"/>
      <c r="K5" s="28">
        <v>2</v>
      </c>
      <c r="L5" s="28"/>
      <c r="M5" s="28"/>
      <c r="N5" s="28"/>
      <c r="O5" s="28"/>
      <c r="P5" s="28"/>
      <c r="Q5" s="28"/>
      <c r="R5" s="28"/>
      <c r="S5" s="28"/>
      <c r="T5" s="28"/>
      <c r="U5" s="28">
        <v>3</v>
      </c>
      <c r="V5" s="28"/>
      <c r="W5" s="28"/>
      <c r="X5" s="28"/>
      <c r="Y5" s="28"/>
      <c r="Z5" s="28"/>
      <c r="AA5" s="28"/>
      <c r="AB5" s="28"/>
      <c r="AC5" s="28"/>
      <c r="AD5" s="28"/>
    </row>
    <row r="6" spans="1:30" x14ac:dyDescent="0.4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x14ac:dyDescent="0.4">
      <c r="A7" s="28">
        <v>4</v>
      </c>
      <c r="B7" s="28"/>
      <c r="C7" s="28"/>
      <c r="D7" s="28"/>
      <c r="E7" s="28"/>
      <c r="F7" s="28"/>
      <c r="G7" s="28"/>
      <c r="H7" s="28"/>
      <c r="I7" s="28"/>
      <c r="J7" s="28"/>
      <c r="K7" s="28">
        <v>5</v>
      </c>
      <c r="L7" s="28"/>
      <c r="M7" s="28"/>
      <c r="N7" s="28"/>
      <c r="O7" s="28"/>
      <c r="P7" s="28"/>
      <c r="Q7" s="28"/>
      <c r="R7" s="28"/>
      <c r="S7" s="28"/>
      <c r="T7" s="28"/>
      <c r="U7" s="28">
        <v>6</v>
      </c>
      <c r="V7" s="28"/>
      <c r="W7" s="28"/>
      <c r="X7" s="28"/>
      <c r="Y7" s="28"/>
      <c r="Z7" s="28"/>
      <c r="AA7" s="28"/>
      <c r="AB7" s="28"/>
      <c r="AC7" s="28"/>
      <c r="AD7" s="28"/>
    </row>
    <row r="8" spans="1:30" x14ac:dyDescent="0.4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</row>
    <row r="10" spans="1:30" x14ac:dyDescent="0.4">
      <c r="A10" t="s">
        <v>81</v>
      </c>
    </row>
    <row r="11" spans="1:30" x14ac:dyDescent="0.4">
      <c r="A11" s="28">
        <v>1</v>
      </c>
      <c r="B11" s="28"/>
      <c r="C11" s="28"/>
      <c r="D11" s="28"/>
      <c r="E11" s="28"/>
      <c r="F11" s="28"/>
      <c r="G11" s="28"/>
      <c r="H11" s="28"/>
      <c r="I11" s="28"/>
      <c r="J11" s="28"/>
      <c r="K11" s="28">
        <v>2</v>
      </c>
      <c r="L11" s="28"/>
      <c r="M11" s="28"/>
      <c r="N11" s="28"/>
      <c r="O11" s="28"/>
      <c r="P11" s="28"/>
      <c r="Q11" s="28"/>
      <c r="R11" s="28"/>
      <c r="S11" s="28"/>
      <c r="T11" s="28"/>
      <c r="U11" s="28">
        <v>3</v>
      </c>
      <c r="V11" s="28"/>
      <c r="W11" s="28"/>
      <c r="X11" s="28"/>
      <c r="Y11" s="28"/>
      <c r="Z11" s="28"/>
      <c r="AA11" s="28"/>
      <c r="AB11" s="28"/>
      <c r="AC11" s="28"/>
      <c r="AD11" s="28"/>
    </row>
    <row r="12" spans="1:30" x14ac:dyDescent="0.4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</row>
    <row r="13" spans="1:30" x14ac:dyDescent="0.4">
      <c r="A13" s="28">
        <v>4</v>
      </c>
      <c r="B13" s="28"/>
      <c r="C13" s="28"/>
      <c r="D13" s="28"/>
      <c r="E13" s="28"/>
      <c r="F13" s="28"/>
      <c r="G13" s="28"/>
      <c r="H13" s="28"/>
      <c r="I13" s="28"/>
      <c r="J13" s="28"/>
      <c r="K13" s="28">
        <v>5</v>
      </c>
      <c r="L13" s="28"/>
      <c r="M13" s="28"/>
      <c r="N13" s="28"/>
      <c r="O13" s="28"/>
      <c r="P13" s="28"/>
      <c r="Q13" s="28"/>
      <c r="R13" s="28"/>
      <c r="S13" s="28"/>
      <c r="T13" s="28"/>
      <c r="U13" s="28">
        <v>6</v>
      </c>
      <c r="V13" s="28"/>
      <c r="W13" s="28"/>
      <c r="X13" s="28"/>
      <c r="Y13" s="28"/>
      <c r="Z13" s="28"/>
      <c r="AA13" s="28"/>
      <c r="AB13" s="28"/>
      <c r="AC13" s="28"/>
      <c r="AD13" s="28"/>
    </row>
    <row r="14" spans="1:30" x14ac:dyDescent="0.4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</row>
    <row r="16" spans="1:30" x14ac:dyDescent="0.4">
      <c r="A16" t="s">
        <v>82</v>
      </c>
    </row>
    <row r="17" spans="1:30" x14ac:dyDescent="0.4">
      <c r="A17" s="28">
        <v>1</v>
      </c>
      <c r="B17" s="28"/>
      <c r="C17" s="28"/>
      <c r="D17" s="28"/>
      <c r="E17" s="28"/>
      <c r="F17" s="28"/>
      <c r="G17" s="28"/>
      <c r="H17" s="28"/>
      <c r="I17" s="28"/>
      <c r="J17" s="28"/>
      <c r="K17" s="28">
        <v>2</v>
      </c>
      <c r="L17" s="28"/>
      <c r="M17" s="28"/>
      <c r="N17" s="28"/>
      <c r="O17" s="28"/>
      <c r="P17" s="28"/>
      <c r="Q17" s="28"/>
      <c r="R17" s="28"/>
      <c r="S17" s="28"/>
      <c r="T17" s="28"/>
    </row>
    <row r="18" spans="1:30" x14ac:dyDescent="0.4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30" x14ac:dyDescent="0.4">
      <c r="A19" s="28">
        <v>3</v>
      </c>
      <c r="B19" s="28"/>
      <c r="C19" s="28"/>
      <c r="D19" s="28"/>
      <c r="E19" s="28"/>
      <c r="F19" s="28"/>
      <c r="G19" s="28"/>
      <c r="H19" s="28"/>
      <c r="I19" s="28"/>
      <c r="J19" s="28"/>
      <c r="K19" s="28">
        <v>4</v>
      </c>
      <c r="L19" s="28"/>
      <c r="M19" s="28"/>
      <c r="N19" s="28"/>
      <c r="O19" s="28"/>
      <c r="P19" s="28"/>
      <c r="Q19" s="28"/>
      <c r="R19" s="28"/>
      <c r="S19" s="28"/>
      <c r="T19" s="28"/>
    </row>
    <row r="20" spans="1:30" x14ac:dyDescent="0.4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2" spans="1:30" x14ac:dyDescent="0.4">
      <c r="A22" t="s">
        <v>83</v>
      </c>
    </row>
    <row r="23" spans="1:30" x14ac:dyDescent="0.4">
      <c r="A23" s="28">
        <v>1</v>
      </c>
      <c r="B23" s="28"/>
      <c r="C23" s="28"/>
      <c r="D23" s="28"/>
      <c r="E23" s="28"/>
      <c r="F23" s="28"/>
      <c r="G23" s="28"/>
      <c r="H23" s="28"/>
      <c r="I23" s="28"/>
      <c r="J23" s="28"/>
      <c r="K23" s="28">
        <v>2</v>
      </c>
      <c r="L23" s="28"/>
      <c r="M23" s="28"/>
      <c r="N23" s="28"/>
      <c r="O23" s="28"/>
      <c r="P23" s="28"/>
      <c r="Q23" s="28"/>
      <c r="R23" s="28"/>
      <c r="S23" s="28"/>
      <c r="T23" s="28"/>
    </row>
    <row r="24" spans="1:30" x14ac:dyDescent="0.4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30" x14ac:dyDescent="0.4">
      <c r="A25" s="28">
        <v>3</v>
      </c>
      <c r="B25" s="28"/>
      <c r="C25" s="28"/>
      <c r="D25" s="28"/>
      <c r="E25" s="28"/>
      <c r="F25" s="28"/>
      <c r="G25" s="28"/>
      <c r="H25" s="28"/>
      <c r="I25" s="28"/>
      <c r="J25" s="28"/>
      <c r="K25" s="28">
        <v>4</v>
      </c>
      <c r="L25" s="28"/>
      <c r="M25" s="28"/>
      <c r="N25" s="28"/>
      <c r="O25" s="28"/>
      <c r="P25" s="28"/>
      <c r="Q25" s="28"/>
      <c r="R25" s="28"/>
      <c r="S25" s="28"/>
      <c r="T25" s="28"/>
    </row>
    <row r="26" spans="1:30" x14ac:dyDescent="0.4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8" spans="1:30" x14ac:dyDescent="0.4">
      <c r="A28" t="s">
        <v>84</v>
      </c>
    </row>
    <row r="29" spans="1:30" x14ac:dyDescent="0.4">
      <c r="A29" s="28">
        <v>1</v>
      </c>
      <c r="B29" s="28"/>
      <c r="C29" s="28"/>
      <c r="D29" s="28"/>
      <c r="E29" s="28"/>
      <c r="F29" s="28"/>
      <c r="G29" s="28"/>
      <c r="H29" s="28"/>
      <c r="I29" s="28"/>
      <c r="J29" s="28"/>
      <c r="K29" s="28">
        <v>2</v>
      </c>
      <c r="L29" s="28"/>
      <c r="M29" s="28"/>
      <c r="N29" s="28"/>
      <c r="O29" s="28"/>
      <c r="P29" s="28"/>
      <c r="Q29" s="28"/>
      <c r="R29" s="28"/>
      <c r="S29" s="28"/>
      <c r="T29" s="28"/>
      <c r="U29" s="28">
        <v>3</v>
      </c>
      <c r="V29" s="28"/>
      <c r="W29" s="28"/>
      <c r="X29" s="28"/>
      <c r="Y29" s="28"/>
      <c r="Z29" s="28"/>
      <c r="AA29" s="28"/>
      <c r="AB29" s="28"/>
      <c r="AC29" s="28"/>
      <c r="AD29" s="28"/>
    </row>
    <row r="30" spans="1:30" x14ac:dyDescent="0.4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1:30" x14ac:dyDescent="0.4">
      <c r="A31" s="28">
        <v>4</v>
      </c>
      <c r="B31" s="28"/>
      <c r="C31" s="28"/>
      <c r="D31" s="28"/>
      <c r="E31" s="28"/>
      <c r="F31" s="28"/>
      <c r="G31" s="28"/>
      <c r="H31" s="28"/>
      <c r="I31" s="28"/>
      <c r="J31" s="28"/>
      <c r="K31" s="28">
        <v>5</v>
      </c>
      <c r="L31" s="28"/>
      <c r="M31" s="28"/>
      <c r="N31" s="28"/>
      <c r="O31" s="28"/>
      <c r="P31" s="28"/>
      <c r="Q31" s="28"/>
      <c r="R31" s="28"/>
      <c r="S31" s="28"/>
      <c r="T31" s="28"/>
      <c r="U31" s="28">
        <v>6</v>
      </c>
      <c r="V31" s="28"/>
      <c r="W31" s="28"/>
      <c r="X31" s="28"/>
      <c r="Y31" s="28"/>
      <c r="Z31" s="28"/>
      <c r="AA31" s="28"/>
      <c r="AB31" s="28"/>
      <c r="AC31" s="28"/>
      <c r="AD31" s="28"/>
    </row>
    <row r="32" spans="1:30" x14ac:dyDescent="0.4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</row>
    <row r="33" spans="1:30" x14ac:dyDescent="0.4">
      <c r="A33" s="28">
        <v>7</v>
      </c>
      <c r="B33" s="28"/>
      <c r="C33" s="28"/>
      <c r="D33" s="28"/>
      <c r="E33" s="28"/>
      <c r="F33" s="28"/>
      <c r="G33" s="28"/>
      <c r="H33" s="28"/>
      <c r="I33" s="28"/>
      <c r="J33" s="28"/>
      <c r="K33" s="28">
        <v>8</v>
      </c>
      <c r="L33" s="28"/>
      <c r="M33" s="28"/>
      <c r="N33" s="28"/>
      <c r="O33" s="28"/>
      <c r="P33" s="28"/>
      <c r="Q33" s="28"/>
      <c r="R33" s="28"/>
      <c r="S33" s="28"/>
      <c r="T33" s="28"/>
    </row>
    <row r="34" spans="1:30" x14ac:dyDescent="0.4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6" spans="1:30" x14ac:dyDescent="0.4">
      <c r="A36" t="s">
        <v>85</v>
      </c>
    </row>
    <row r="37" spans="1:30" x14ac:dyDescent="0.4">
      <c r="A37" s="28">
        <v>1</v>
      </c>
      <c r="B37" s="28"/>
      <c r="C37" s="28"/>
      <c r="D37" s="28"/>
      <c r="E37" s="28"/>
      <c r="F37" s="28"/>
      <c r="G37" s="28"/>
      <c r="H37" s="28"/>
      <c r="I37" s="28"/>
      <c r="J37" s="28"/>
      <c r="K37" s="28">
        <v>2</v>
      </c>
      <c r="L37" s="28"/>
      <c r="M37" s="28"/>
      <c r="N37" s="28"/>
      <c r="O37" s="28"/>
      <c r="P37" s="28"/>
      <c r="Q37" s="28"/>
      <c r="R37" s="28"/>
      <c r="S37" s="28"/>
      <c r="T37" s="28"/>
      <c r="U37" s="28">
        <v>3</v>
      </c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x14ac:dyDescent="0.4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39" spans="1:30" x14ac:dyDescent="0.4">
      <c r="A39" s="28">
        <v>4</v>
      </c>
      <c r="B39" s="28"/>
      <c r="C39" s="28"/>
      <c r="D39" s="28"/>
      <c r="E39" s="28"/>
      <c r="F39" s="28"/>
      <c r="G39" s="28"/>
      <c r="H39" s="28"/>
      <c r="I39" s="28"/>
      <c r="J39" s="28"/>
      <c r="K39" s="28">
        <v>5</v>
      </c>
      <c r="L39" s="28"/>
      <c r="M39" s="28"/>
      <c r="N39" s="28"/>
      <c r="O39" s="28"/>
      <c r="P39" s="28"/>
      <c r="Q39" s="28"/>
      <c r="R39" s="28"/>
      <c r="S39" s="28"/>
      <c r="T39" s="28"/>
      <c r="U39" s="28">
        <v>6</v>
      </c>
      <c r="V39" s="28"/>
      <c r="W39" s="28"/>
      <c r="X39" s="28"/>
      <c r="Y39" s="28"/>
      <c r="Z39" s="28"/>
      <c r="AA39" s="28"/>
      <c r="AB39" s="28"/>
      <c r="AC39" s="28"/>
      <c r="AD39" s="28"/>
    </row>
    <row r="40" spans="1:30" x14ac:dyDescent="0.4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</row>
    <row r="41" spans="1:30" x14ac:dyDescent="0.4">
      <c r="A41" s="28">
        <v>7</v>
      </c>
      <c r="B41" s="28"/>
      <c r="C41" s="28"/>
      <c r="D41" s="28"/>
      <c r="E41" s="28"/>
      <c r="F41" s="28"/>
      <c r="G41" s="28"/>
      <c r="H41" s="28"/>
      <c r="I41" s="28"/>
      <c r="J41" s="28"/>
      <c r="K41" s="28">
        <v>8</v>
      </c>
      <c r="L41" s="28"/>
      <c r="M41" s="28"/>
      <c r="N41" s="28"/>
      <c r="O41" s="28"/>
      <c r="P41" s="28"/>
      <c r="Q41" s="28"/>
      <c r="R41" s="28"/>
      <c r="S41" s="28"/>
      <c r="T41" s="28"/>
    </row>
    <row r="42" spans="1:30" x14ac:dyDescent="0.4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</row>
  </sheetData>
  <mergeCells count="110">
    <mergeCell ref="A1:AD1"/>
    <mergeCell ref="A2:AD2"/>
    <mergeCell ref="A5:A6"/>
    <mergeCell ref="B5:H6"/>
    <mergeCell ref="I5:J6"/>
    <mergeCell ref="K5:K6"/>
    <mergeCell ref="L5:R6"/>
    <mergeCell ref="A7:A8"/>
    <mergeCell ref="A23:A24"/>
    <mergeCell ref="B23:H24"/>
    <mergeCell ref="A17:A18"/>
    <mergeCell ref="B17:H18"/>
    <mergeCell ref="A11:A12"/>
    <mergeCell ref="B11:H12"/>
    <mergeCell ref="B7:H8"/>
    <mergeCell ref="I7:J8"/>
    <mergeCell ref="K7:K8"/>
    <mergeCell ref="L7:R8"/>
    <mergeCell ref="S7:T8"/>
    <mergeCell ref="U7:U8"/>
    <mergeCell ref="V7:AB8"/>
    <mergeCell ref="AC7:AD8"/>
    <mergeCell ref="S5:T6"/>
    <mergeCell ref="U5:U6"/>
    <mergeCell ref="V5:AB6"/>
    <mergeCell ref="AC5:AD6"/>
    <mergeCell ref="AC11:AD12"/>
    <mergeCell ref="A13:A14"/>
    <mergeCell ref="B13:H14"/>
    <mergeCell ref="I13:J14"/>
    <mergeCell ref="K13:K14"/>
    <mergeCell ref="L13:R14"/>
    <mergeCell ref="S13:T14"/>
    <mergeCell ref="U13:U14"/>
    <mergeCell ref="V13:AB14"/>
    <mergeCell ref="AC13:AD14"/>
    <mergeCell ref="I11:J12"/>
    <mergeCell ref="K11:K12"/>
    <mergeCell ref="L11:R12"/>
    <mergeCell ref="S11:T12"/>
    <mergeCell ref="U11:U12"/>
    <mergeCell ref="V11:AB12"/>
    <mergeCell ref="I17:J18"/>
    <mergeCell ref="K17:K18"/>
    <mergeCell ref="L17:R18"/>
    <mergeCell ref="S17:T18"/>
    <mergeCell ref="A19:A20"/>
    <mergeCell ref="B19:H20"/>
    <mergeCell ref="I19:J20"/>
    <mergeCell ref="K19:K20"/>
    <mergeCell ref="L19:R20"/>
    <mergeCell ref="S19:T20"/>
    <mergeCell ref="I23:J24"/>
    <mergeCell ref="K23:K24"/>
    <mergeCell ref="L23:R24"/>
    <mergeCell ref="S23:T24"/>
    <mergeCell ref="A25:A26"/>
    <mergeCell ref="B25:H26"/>
    <mergeCell ref="I25:J26"/>
    <mergeCell ref="K25:K26"/>
    <mergeCell ref="L25:R26"/>
    <mergeCell ref="S25:T26"/>
    <mergeCell ref="V31:AB32"/>
    <mergeCell ref="AC31:AD32"/>
    <mergeCell ref="A33:A34"/>
    <mergeCell ref="B33:H34"/>
    <mergeCell ref="I33:J34"/>
    <mergeCell ref="K33:K34"/>
    <mergeCell ref="L33:R34"/>
    <mergeCell ref="S33:T34"/>
    <mergeCell ref="U29:U30"/>
    <mergeCell ref="V29:AB30"/>
    <mergeCell ref="AC29:AD30"/>
    <mergeCell ref="A31:A32"/>
    <mergeCell ref="B31:H32"/>
    <mergeCell ref="I31:J32"/>
    <mergeCell ref="K31:K32"/>
    <mergeCell ref="L31:R32"/>
    <mergeCell ref="S31:T32"/>
    <mergeCell ref="U31:U32"/>
    <mergeCell ref="A29:A30"/>
    <mergeCell ref="B29:H30"/>
    <mergeCell ref="I29:J30"/>
    <mergeCell ref="K29:K30"/>
    <mergeCell ref="L29:R30"/>
    <mergeCell ref="S29:T30"/>
    <mergeCell ref="V39:AB40"/>
    <mergeCell ref="AC39:AD40"/>
    <mergeCell ref="A41:A42"/>
    <mergeCell ref="B41:H42"/>
    <mergeCell ref="I41:J42"/>
    <mergeCell ref="K41:K42"/>
    <mergeCell ref="L41:R42"/>
    <mergeCell ref="S41:T42"/>
    <mergeCell ref="U37:U38"/>
    <mergeCell ref="V37:AB38"/>
    <mergeCell ref="AC37:AD38"/>
    <mergeCell ref="A39:A40"/>
    <mergeCell ref="B39:H40"/>
    <mergeCell ref="I39:J40"/>
    <mergeCell ref="K39:K40"/>
    <mergeCell ref="L39:R40"/>
    <mergeCell ref="S39:T40"/>
    <mergeCell ref="U39:U40"/>
    <mergeCell ref="A37:A38"/>
    <mergeCell ref="B37:H38"/>
    <mergeCell ref="I37:J38"/>
    <mergeCell ref="K37:K38"/>
    <mergeCell ref="L37:R38"/>
    <mergeCell ref="S37:T38"/>
  </mergeCells>
  <phoneticPr fontId="1"/>
  <conditionalFormatting sqref="I5:J8">
    <cfRule type="containsBlanks" dxfId="31" priority="32">
      <formula>LEN(TRIM(I5))=0</formula>
    </cfRule>
  </conditionalFormatting>
  <conditionalFormatting sqref="B5:H8">
    <cfRule type="containsBlanks" dxfId="30" priority="31">
      <formula>LEN(TRIM(B5))=0</formula>
    </cfRule>
  </conditionalFormatting>
  <conditionalFormatting sqref="S5:T8">
    <cfRule type="containsBlanks" dxfId="29" priority="30">
      <formula>LEN(TRIM(S5))=0</formula>
    </cfRule>
  </conditionalFormatting>
  <conditionalFormatting sqref="L5:R8">
    <cfRule type="containsBlanks" dxfId="28" priority="29">
      <formula>LEN(TRIM(L5))=0</formula>
    </cfRule>
  </conditionalFormatting>
  <conditionalFormatting sqref="AC5:AD8">
    <cfRule type="containsBlanks" dxfId="27" priority="28">
      <formula>LEN(TRIM(AC5))=0</formula>
    </cfRule>
  </conditionalFormatting>
  <conditionalFormatting sqref="V5:AB8">
    <cfRule type="containsBlanks" dxfId="26" priority="27">
      <formula>LEN(TRIM(V5))=0</formula>
    </cfRule>
  </conditionalFormatting>
  <conditionalFormatting sqref="I11:J14">
    <cfRule type="containsBlanks" dxfId="25" priority="26">
      <formula>LEN(TRIM(I11))=0</formula>
    </cfRule>
  </conditionalFormatting>
  <conditionalFormatting sqref="B11:H14">
    <cfRule type="containsBlanks" dxfId="24" priority="25">
      <formula>LEN(TRIM(B11))=0</formula>
    </cfRule>
  </conditionalFormatting>
  <conditionalFormatting sqref="S11:T14">
    <cfRule type="containsBlanks" dxfId="23" priority="24">
      <formula>LEN(TRIM(S11))=0</formula>
    </cfRule>
  </conditionalFormatting>
  <conditionalFormatting sqref="L11:R14">
    <cfRule type="containsBlanks" dxfId="22" priority="23">
      <formula>LEN(TRIM(L11))=0</formula>
    </cfRule>
  </conditionalFormatting>
  <conditionalFormatting sqref="AC11:AD14">
    <cfRule type="containsBlanks" dxfId="21" priority="22">
      <formula>LEN(TRIM(AC11))=0</formula>
    </cfRule>
  </conditionalFormatting>
  <conditionalFormatting sqref="V11:AB14">
    <cfRule type="containsBlanks" dxfId="20" priority="21">
      <formula>LEN(TRIM(V11))=0</formula>
    </cfRule>
  </conditionalFormatting>
  <conditionalFormatting sqref="I17:J20">
    <cfRule type="containsBlanks" dxfId="19" priority="20">
      <formula>LEN(TRIM(I17))=0</formula>
    </cfRule>
  </conditionalFormatting>
  <conditionalFormatting sqref="B17:H20">
    <cfRule type="containsBlanks" dxfId="18" priority="19">
      <formula>LEN(TRIM(B17))=0</formula>
    </cfRule>
  </conditionalFormatting>
  <conditionalFormatting sqref="S17:T20">
    <cfRule type="containsBlanks" dxfId="17" priority="18">
      <formula>LEN(TRIM(S17))=0</formula>
    </cfRule>
  </conditionalFormatting>
  <conditionalFormatting sqref="L17:R20">
    <cfRule type="containsBlanks" dxfId="16" priority="17">
      <formula>LEN(TRIM(L17))=0</formula>
    </cfRule>
  </conditionalFormatting>
  <conditionalFormatting sqref="I23:J26">
    <cfRule type="containsBlanks" dxfId="15" priority="16">
      <formula>LEN(TRIM(I23))=0</formula>
    </cfRule>
  </conditionalFormatting>
  <conditionalFormatting sqref="B23:H26">
    <cfRule type="containsBlanks" dxfId="14" priority="15">
      <formula>LEN(TRIM(B23))=0</formula>
    </cfRule>
  </conditionalFormatting>
  <conditionalFormatting sqref="S23:T26">
    <cfRule type="containsBlanks" dxfId="13" priority="14">
      <formula>LEN(TRIM(S23))=0</formula>
    </cfRule>
  </conditionalFormatting>
  <conditionalFormatting sqref="L23:R26">
    <cfRule type="containsBlanks" dxfId="12" priority="13">
      <formula>LEN(TRIM(L23))=0</formula>
    </cfRule>
  </conditionalFormatting>
  <conditionalFormatting sqref="I29:J34">
    <cfRule type="containsBlanks" dxfId="11" priority="12">
      <formula>LEN(TRIM(I29))=0</formula>
    </cfRule>
  </conditionalFormatting>
  <conditionalFormatting sqref="B29:H34">
    <cfRule type="containsBlanks" dxfId="10" priority="11">
      <formula>LEN(TRIM(B29))=0</formula>
    </cfRule>
  </conditionalFormatting>
  <conditionalFormatting sqref="S29:T34">
    <cfRule type="containsBlanks" dxfId="9" priority="10">
      <formula>LEN(TRIM(S29))=0</formula>
    </cfRule>
  </conditionalFormatting>
  <conditionalFormatting sqref="L29:R34">
    <cfRule type="containsBlanks" dxfId="8" priority="9">
      <formula>LEN(TRIM(L29))=0</formula>
    </cfRule>
  </conditionalFormatting>
  <conditionalFormatting sqref="AC29:AD32">
    <cfRule type="containsBlanks" dxfId="7" priority="8">
      <formula>LEN(TRIM(AC29))=0</formula>
    </cfRule>
  </conditionalFormatting>
  <conditionalFormatting sqref="V29:AB32">
    <cfRule type="containsBlanks" dxfId="6" priority="7">
      <formula>LEN(TRIM(V29))=0</formula>
    </cfRule>
  </conditionalFormatting>
  <conditionalFormatting sqref="I37:J42">
    <cfRule type="containsBlanks" dxfId="5" priority="6">
      <formula>LEN(TRIM(I37))=0</formula>
    </cfRule>
  </conditionalFormatting>
  <conditionalFormatting sqref="B37:H42">
    <cfRule type="containsBlanks" dxfId="4" priority="5">
      <formula>LEN(TRIM(B37))=0</formula>
    </cfRule>
  </conditionalFormatting>
  <conditionalFormatting sqref="S37:T42">
    <cfRule type="containsBlanks" dxfId="3" priority="4">
      <formula>LEN(TRIM(S37))=0</formula>
    </cfRule>
  </conditionalFormatting>
  <conditionalFormatting sqref="L37:R42">
    <cfRule type="containsBlanks" dxfId="2" priority="3">
      <formula>LEN(TRIM(L37))=0</formula>
    </cfRule>
  </conditionalFormatting>
  <conditionalFormatting sqref="AC37:AD40">
    <cfRule type="containsBlanks" dxfId="1" priority="2">
      <formula>LEN(TRIM(AC37))=0</formula>
    </cfRule>
  </conditionalFormatting>
  <conditionalFormatting sqref="V37:AB40">
    <cfRule type="containsBlanks" dxfId="0" priority="1">
      <formula>LEN(TRIM(V37))=0</formula>
    </cfRule>
  </conditionalFormatting>
  <dataValidations count="1">
    <dataValidation type="list" allowBlank="1" showInputMessage="1" showErrorMessage="1" sqref="I5:J8 S5:T8 AC5:AD8 I11:J14 S11:T14 AC11:AD14 I17:J20 S17:T20 I23:J26 S23:T26 I29:J34 S29:T34 AC29:AD32 I37:J42 S37:T42 AC37:AD40">
      <formula1>"高校1年,高校2年"</formula1>
    </dataValidation>
  </dataValidations>
  <pageMargins left="0.31496062992125984" right="0.31496062992125984" top="0.35433070866141736" bottom="0.35433070866141736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申込書</vt:lpstr>
      <vt:lpstr>個人戦申込名簿</vt:lpstr>
      <vt:lpstr>個人戦申込名簿②</vt:lpstr>
      <vt:lpstr>団体戦申込名簿</vt:lpstr>
      <vt:lpstr>個人戦申込名簿!Print_Area</vt:lpstr>
      <vt:lpstr>個人戦申込名簿②!Print_Area</vt:lpstr>
      <vt:lpstr>団体戦申込名簿!Print_Area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rumoi-34</dc:creator>
  <cp:lastModifiedBy>rumoi-34</cp:lastModifiedBy>
  <cp:lastPrinted>2023-09-06T06:27:39Z</cp:lastPrinted>
  <dcterms:created xsi:type="dcterms:W3CDTF">2021-03-02T03:35:29Z</dcterms:created>
  <dcterms:modified xsi:type="dcterms:W3CDTF">2023-09-06T06:32:01Z</dcterms:modified>
</cp:coreProperties>
</file>